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ocuments\Sanja_Brozović\Vladimir_Gortan\Financijski planovi\FP_2024_projekcije_2025_2026\FP-2024_02\"/>
    </mc:Choice>
  </mc:AlternateContent>
  <bookViews>
    <workbookView xWindow="0" yWindow="0" windowWidth="23040" windowHeight="9192"/>
  </bookViews>
  <sheets>
    <sheet name="SAŽETAK OPĆEG DIJELA" sheetId="1" r:id="rId1"/>
    <sheet name="Ekon_klas" sheetId="2" r:id="rId2"/>
    <sheet name="Izvori_financ" sheetId="3" r:id="rId3"/>
    <sheet name="Funkc_klas" sheetId="4" r:id="rId4"/>
    <sheet name="Račun_fin_prema_EK" sheetId="5" r:id="rId5"/>
    <sheet name="Račun_fin_prema_IF" sheetId="7" r:id="rId6"/>
    <sheet name="Programska_klas" sheetId="6" r:id="rId7"/>
  </sheets>
  <definedNames>
    <definedName name="_xlnm.Print_Titles" localSheetId="1">Ekon_klas!$3:$3</definedName>
    <definedName name="_xlnm.Print_Titles" localSheetId="2">Izvori_financ!$3:$3</definedName>
    <definedName name="_xlnm.Print_Titles" localSheetId="6">Programska_klas!$3:$3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2" i="1"/>
  <c r="D10" i="1"/>
  <c r="D9" i="1"/>
  <c r="B9" i="1"/>
  <c r="B13" i="1"/>
  <c r="B12" i="1"/>
  <c r="B10" i="1"/>
  <c r="C26" i="1" l="1"/>
  <c r="C12" i="1"/>
  <c r="C13" i="1"/>
  <c r="C10" i="1"/>
  <c r="C9" i="1"/>
  <c r="B14" i="1"/>
  <c r="B11" i="1"/>
  <c r="B15" i="1" l="1"/>
  <c r="E13" i="1"/>
  <c r="E12" i="1"/>
  <c r="D14" i="1"/>
  <c r="C14" i="1" s="1"/>
  <c r="E9" i="1"/>
  <c r="D11" i="1"/>
  <c r="C11" i="1" s="1"/>
  <c r="E14" i="1" l="1"/>
  <c r="D15" i="1"/>
  <c r="C15" i="1" s="1"/>
  <c r="E11" i="1"/>
  <c r="E15" i="1" l="1"/>
  <c r="D27" i="1"/>
  <c r="D28" i="1"/>
  <c r="E27" i="1" l="1"/>
  <c r="D26" i="1"/>
  <c r="C31" i="1"/>
  <c r="B26" i="1"/>
  <c r="B31" i="1" s="1"/>
  <c r="E26" i="1" l="1"/>
  <c r="D31" i="1"/>
</calcChain>
</file>

<file path=xl/comments1.xml><?xml version="1.0" encoding="utf-8"?>
<comments xmlns="http://schemas.openxmlformats.org/spreadsheetml/2006/main">
  <authors>
    <author>Korisnik</author>
  </authors>
  <commentList>
    <comment ref="A18" authorId="0" shapeId="0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<sst xmlns="http://schemas.openxmlformats.org/spreadsheetml/2006/main" count="626" uniqueCount="172">
  <si>
    <t>A. RAČUN PRIHODA I RASHODA</t>
  </si>
  <si>
    <t>Oznaka</t>
  </si>
  <si>
    <t>B. RAČUN FINANCIRANJA</t>
  </si>
  <si>
    <t>B. RAČUN PRIHODA I PRIMITAKA</t>
  </si>
  <si>
    <t>Preneseni manjak iz prethodne godine</t>
  </si>
  <si>
    <t>OPĆI DIO</t>
  </si>
  <si>
    <t>D. PRIJENOS SREDSTAVA U SLIJEDEĆE RAZDOBLJE</t>
  </si>
  <si>
    <t>NETO  ZADUŽIVANJE/FINANCIRANJE (B)</t>
  </si>
  <si>
    <t>PRENESENA SREDSTVA   ( C)</t>
  </si>
  <si>
    <t>Prenesena raspoloživa sredstva iz prethodne godine</t>
  </si>
  <si>
    <t xml:space="preserve">C. PRENESENA SREDSTVA IZ PRETHODNE GODINE </t>
  </si>
  <si>
    <t>VIŠAK/MANJAK (A) +/- NETO (B)+ PRENESENA SREDSTVA ( C )</t>
  </si>
  <si>
    <t xml:space="preserve">  MANJAK</t>
  </si>
  <si>
    <t xml:space="preserve">  VIŠAK  </t>
  </si>
  <si>
    <t>Naziv</t>
  </si>
  <si>
    <t>6</t>
  </si>
  <si>
    <t>Prihodi poslovanja</t>
  </si>
  <si>
    <t>63</t>
  </si>
  <si>
    <t>Pomoći iz inozemstva i od subjekata unutar općeg proračuna</t>
  </si>
  <si>
    <t>65</t>
  </si>
  <si>
    <t>Prihodi od upravnih i administrativnih pristojbi, pristojbi po posebnim propisima i naknada</t>
  </si>
  <si>
    <t>66</t>
  </si>
  <si>
    <t>Prihodi od prodaje proizvoda i robe te pruženih usluga i prihodi od donacija te povrati po protestiranim jamstvima</t>
  </si>
  <si>
    <t>67</t>
  </si>
  <si>
    <t>Prihodi iz nadležnog proračuna i od HZZO-a temeljem ugovornih obveza</t>
  </si>
  <si>
    <t>68</t>
  </si>
  <si>
    <t>Kazne, upravne mjere i ostali prihodi</t>
  </si>
  <si>
    <t xml:space="preserve"> SVEUKUPNO PRIHODI</t>
  </si>
  <si>
    <t>3</t>
  </si>
  <si>
    <t>Rashodi poslovanja</t>
  </si>
  <si>
    <t>31</t>
  </si>
  <si>
    <t>Rashodi za zaposlene</t>
  </si>
  <si>
    <t>32</t>
  </si>
  <si>
    <t>Materijalni rashodi</t>
  </si>
  <si>
    <t>34</t>
  </si>
  <si>
    <t>Financijski rashodi</t>
  </si>
  <si>
    <t>4</t>
  </si>
  <si>
    <t>Rashodi za nabavu nefinancijske imovine</t>
  </si>
  <si>
    <t>42</t>
  </si>
  <si>
    <t>Rashodi za nabavu proizvedene dugotrajne imovine</t>
  </si>
  <si>
    <t xml:space="preserve"> SVEUKUPNO RASHODI</t>
  </si>
  <si>
    <t>OPĆI PRIHODI I PRIMICI</t>
  </si>
  <si>
    <t>Opći prihodi i primici</t>
  </si>
  <si>
    <t>VLASTITI PRIHODI</t>
  </si>
  <si>
    <t>PRIHODI ZA POSEBNE NAMJENE</t>
  </si>
  <si>
    <t>POMOĆI</t>
  </si>
  <si>
    <t>DONACIJE</t>
  </si>
  <si>
    <t>PRIHODI OD PRODAJE ILI ZAMJENE NEFINANCIJSKE IMOVINE I NAKNADE S NASLOVA OSIGURANJA</t>
  </si>
  <si>
    <t>Javnost</t>
  </si>
  <si>
    <t>OBRAZOVANJE</t>
  </si>
  <si>
    <t>SVEUKUPNO RASHODI I IZDACI</t>
  </si>
  <si>
    <t>A) IZVJEŠTAJ O PROGRAMSKOJ KLASIFIKACIJI</t>
  </si>
  <si>
    <t>37</t>
  </si>
  <si>
    <t>Naknade građanima i kućanstvima na temelju osiguranja i druge naknade</t>
  </si>
  <si>
    <t>38</t>
  </si>
  <si>
    <t>Ostali rashodi</t>
  </si>
  <si>
    <t>-</t>
  </si>
  <si>
    <t>Plan 2024. godine (1.)</t>
  </si>
  <si>
    <t>Povećanje / Smanjenje (2.)</t>
  </si>
  <si>
    <t>Novi plan (3.)</t>
  </si>
  <si>
    <t>Indeks 3./1. (4.)</t>
  </si>
  <si>
    <t>Razlika - višak/manjak</t>
  </si>
  <si>
    <t>6. Prihodi poslovanja</t>
  </si>
  <si>
    <t>7. Prihodi od prodaje nefinancijske imovine</t>
  </si>
  <si>
    <t>3. Rashodi poslovanja</t>
  </si>
  <si>
    <t>4. Rashodi za nabavu nefinancijske imovine</t>
  </si>
  <si>
    <t xml:space="preserve">             SAŽETAK RAČUNA PRIHODA I RASHODA I RAČUNA FINANCIRANJA</t>
  </si>
  <si>
    <t>1. PRIHODI I RASHODI PREMA EKONOMSKOJ KLASIFIKACIJI</t>
  </si>
  <si>
    <t>2. PRIHODI I RASHODI PREMA IZVORIMA FINANCIRANJA</t>
  </si>
  <si>
    <t>11</t>
  </si>
  <si>
    <t>44</t>
  </si>
  <si>
    <t>62</t>
  </si>
  <si>
    <t>73</t>
  </si>
  <si>
    <t>3. RASHODI PREMA FUNKCIJSKOJ KLASIFIKACIJI</t>
  </si>
  <si>
    <t>0</t>
  </si>
  <si>
    <t>09</t>
  </si>
  <si>
    <t>II. POSEBNI DIO FINANCIJSKOG PLANA ZA RAZDOBLJE OD 01.01.2024 DO 31.12.2024</t>
  </si>
  <si>
    <r>
      <rPr>
        <b/>
        <sz val="11"/>
        <color rgb="FF000000"/>
        <rFont val="Calibri"/>
        <family val="2"/>
        <charset val="238"/>
        <scheme val="minor"/>
      </rPr>
      <t>8</t>
    </r>
    <r>
      <rPr>
        <sz val="11"/>
        <color rgb="FF000000"/>
        <rFont val="Calibri"/>
        <family val="2"/>
        <charset val="238"/>
        <scheme val="minor"/>
      </rPr>
      <t xml:space="preserve"> Primici od financijske imovine</t>
    </r>
  </si>
  <si>
    <r>
      <rPr>
        <b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Izdaci za financ.im. i otplate zajmova</t>
    </r>
  </si>
  <si>
    <t>Izvor: 1</t>
  </si>
  <si>
    <t>Izvor: 11</t>
  </si>
  <si>
    <t>Izvor: 3</t>
  </si>
  <si>
    <t>Izvor: 4</t>
  </si>
  <si>
    <t>Izvor: 44</t>
  </si>
  <si>
    <t>Izvor: 5</t>
  </si>
  <si>
    <t>Izvor: 6</t>
  </si>
  <si>
    <t>Izvor: 62</t>
  </si>
  <si>
    <t>Izvor: 7</t>
  </si>
  <si>
    <t>Izvor: 73</t>
  </si>
  <si>
    <t>Izvor fin.</t>
  </si>
  <si>
    <t>A) RAČUN PRIHODA I RASHODA</t>
  </si>
  <si>
    <t>B) RAČUN FINANCIRANJA</t>
  </si>
  <si>
    <t>1. RAČUN FINANCIRANJA PREMA EKONOMSKOJ KLASIFIKACIJI</t>
  </si>
  <si>
    <t>PRIMICI UKUPNO</t>
  </si>
  <si>
    <t>Primici od financijske imovine i zaduživanja</t>
  </si>
  <si>
    <t>Primici od zaduživanja</t>
  </si>
  <si>
    <t>IZDACI UKUPNO</t>
  </si>
  <si>
    <t>Izdaci za financijsku imovinu i otplate zajmova</t>
  </si>
  <si>
    <t>Izdaci za otplatu glavnice primljenih kredita i zajmova</t>
  </si>
  <si>
    <t>Namjenski primici od zaduživanja</t>
  </si>
  <si>
    <t>Vlastiti prihodi</t>
  </si>
  <si>
    <t>2. RAČUN FINANCIRANJA PREMA IZVORIMA FINANCIRANJA</t>
  </si>
  <si>
    <t>7</t>
  </si>
  <si>
    <t>Prihodi od prodaje nefinancijske imovine</t>
  </si>
  <si>
    <t>72</t>
  </si>
  <si>
    <t>Prihodi od prodaje proizvedene dugotrajne imovine</t>
  </si>
  <si>
    <t>92</t>
  </si>
  <si>
    <t>Rezultat poslovanja</t>
  </si>
  <si>
    <t>PRIHODI ZA DECENTRALIZIRANE FUNKCIJE</t>
  </si>
  <si>
    <t>VLASTITI PRIHODI - PRORAČUNSKI KORISNICI</t>
  </si>
  <si>
    <t>PRIHODI ZA POSEBNE NAMJENE - PRORAČUNSKI KORISNICI</t>
  </si>
  <si>
    <t>POMOĆI - PRORAČUNSKI KORISNICI</t>
  </si>
  <si>
    <t>DONACIJE - PRORAČUNSKI KORISNICI</t>
  </si>
  <si>
    <t>PRIHODI OD PRODAJE NEFIN. IMOVINE I NAKNADA OD OSIGURANJA - PROR. KORISNICI</t>
  </si>
  <si>
    <t>PRENESENA SREDSTVA IZ PRETHODNE GODINE</t>
  </si>
  <si>
    <t>VIŠAK - VLASTITI PRIHODI</t>
  </si>
  <si>
    <t>VIŠAK - PRIHODI OD POMOĆI</t>
  </si>
  <si>
    <t>VIŠAK - PRIHODI OD PRODAJE ILI ZAMJENE NEFINANCIJSKE IMOVINE I NAKNADE OD OSIGURANJA</t>
  </si>
  <si>
    <t>Izvor: 12</t>
  </si>
  <si>
    <t>Izvor: 31</t>
  </si>
  <si>
    <t>Izvor: 57</t>
  </si>
  <si>
    <t>Izvor: 9</t>
  </si>
  <si>
    <t>Izvor: 93</t>
  </si>
  <si>
    <t>Izvor: 95</t>
  </si>
  <si>
    <t>Izvor: 97</t>
  </si>
  <si>
    <t>091</t>
  </si>
  <si>
    <t>Predškolsko i osnovno obrazovanje</t>
  </si>
  <si>
    <t>OŠ VLADIMIRA GORTANA</t>
  </si>
  <si>
    <t>1137</t>
  </si>
  <si>
    <t>PROGRAM ZAKONSKOG STANDARDA - DECENTRALIZIRANE FUNKCIJE</t>
  </si>
  <si>
    <t>A113701</t>
  </si>
  <si>
    <t>PROGRAMSKA DJELATNOST OSNOVNIH ŠKOLA GRADA</t>
  </si>
  <si>
    <t>1</t>
  </si>
  <si>
    <t>12</t>
  </si>
  <si>
    <t>1138</t>
  </si>
  <si>
    <t>PROGRAM STANDARDA IZNAD DRŽAVNOG STANDARDA - ŠIRE JAVNE POTREBE</t>
  </si>
  <si>
    <t>A113801</t>
  </si>
  <si>
    <t>PROGRAM PRODUŽENOG BORAVKA I CJELODNEVNOG ODGOJNO - OBRAZOVANOG RADA</t>
  </si>
  <si>
    <t>A113804</t>
  </si>
  <si>
    <t>PROGRAM RADA S DAROVITIM UČENICIMA</t>
  </si>
  <si>
    <t>A113810</t>
  </si>
  <si>
    <t>PROGRAM STVARALAŠTVA</t>
  </si>
  <si>
    <t>A113811</t>
  </si>
  <si>
    <t>OSTALE AKTIVNOSTI</t>
  </si>
  <si>
    <t>A113814</t>
  </si>
  <si>
    <t>FAKULTATIVNI PREDMET "MOJA RIJEKA"</t>
  </si>
  <si>
    <t>A113821</t>
  </si>
  <si>
    <t>GRAĐANSKI ODGOJ I OBRAZOVANJE</t>
  </si>
  <si>
    <t>1139</t>
  </si>
  <si>
    <t>OSTALE PROGRAMSKE AKTIVNOSTI OSNOVNIH ŠKOLA</t>
  </si>
  <si>
    <t>A113901</t>
  </si>
  <si>
    <t>5</t>
  </si>
  <si>
    <t>57</t>
  </si>
  <si>
    <t>9</t>
  </si>
  <si>
    <t>93</t>
  </si>
  <si>
    <t>95</t>
  </si>
  <si>
    <t>A113913</t>
  </si>
  <si>
    <t>UDŽBENICI ZA UČENIKE OSNOVNIH ŠKOLA</t>
  </si>
  <si>
    <t>A113914</t>
  </si>
  <si>
    <t>ODGOJNO - OBRAZOVNO, ADMINISTRATIVNO I TEHNIČKO OSOBLJE</t>
  </si>
  <si>
    <t>A113922</t>
  </si>
  <si>
    <t>PREHRANA UČENIKA OSNOVNIH ŠKOLA</t>
  </si>
  <si>
    <t>K113902</t>
  </si>
  <si>
    <t>PROIZVEDENA DUGOTRAJNA IMOVINA OSNOVNIH ŠKOLA</t>
  </si>
  <si>
    <t>97</t>
  </si>
  <si>
    <t>T113910</t>
  </si>
  <si>
    <t>ŠKOLSKI MEDNI DAN</t>
  </si>
  <si>
    <t>1409</t>
  </si>
  <si>
    <t>EUROPSKI PROJEKTI</t>
  </si>
  <si>
    <t>T140908</t>
  </si>
  <si>
    <t>RINKLUZIJA8 - RIJEČKI MODEL PODRŠKE UČENICIMA S TEŠKOĆAMA - EU</t>
  </si>
  <si>
    <t>II. IZMJENE I DOPUNE FINANCIJSKOG PLANA OSNOVNE ŠKOLE VLADIMIR GORTAN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</si>
</sst>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,###,##0.00#####"/>
    <numFmt numFmtId="165" formatCode="#,##0.0000000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1"/>
      <name val="Calibr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DDEBF7"/>
      </patternFill>
    </fill>
  </fills>
  <borders count="3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164" fontId="0" fillId="7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0" fontId="0" fillId="0" borderId="1" xfId="0" applyFont="1" applyBorder="1"/>
    <xf numFmtId="0" fontId="0" fillId="7" borderId="1" xfId="0" applyFont="1" applyFill="1" applyBorder="1"/>
    <xf numFmtId="4" fontId="0" fillId="7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/>
    </xf>
    <xf numFmtId="4" fontId="0" fillId="5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0" fontId="0" fillId="3" borderId="0" xfId="0" applyFont="1" applyFill="1" applyBorder="1" applyAlignment="1">
      <alignment vertical="center" wrapText="1"/>
    </xf>
    <xf numFmtId="4" fontId="0" fillId="3" borderId="0" xfId="0" applyNumberFormat="1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4" fontId="0" fillId="0" borderId="0" xfId="0" applyNumberFormat="1" applyFont="1" applyBorder="1" applyAlignment="1">
      <alignment horizontal="left" vertical="center"/>
    </xf>
    <xf numFmtId="4" fontId="9" fillId="5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8" fillId="0" borderId="0" xfId="1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0" fillId="7" borderId="1" xfId="0" applyNumberFormat="1" applyFont="1" applyFill="1" applyBorder="1" applyAlignment="1">
      <alignment horizontal="right"/>
    </xf>
    <xf numFmtId="4" fontId="0" fillId="0" borderId="1" xfId="0" applyNumberFormat="1" applyFont="1" applyBorder="1"/>
    <xf numFmtId="0" fontId="2" fillId="0" borderId="0" xfId="0" applyFont="1" applyAlignment="1">
      <alignment horizontal="left"/>
    </xf>
    <xf numFmtId="0" fontId="2" fillId="6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5" fontId="0" fillId="0" borderId="0" xfId="0" applyNumberFormat="1"/>
    <xf numFmtId="4" fontId="0" fillId="0" borderId="0" xfId="0" applyNumberFormat="1"/>
    <xf numFmtId="4" fontId="2" fillId="6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4" fontId="10" fillId="3" borderId="1" xfId="0" applyNumberFormat="1" applyFont="1" applyFill="1" applyBorder="1" applyAlignment="1">
      <alignment horizontal="right"/>
    </xf>
    <xf numFmtId="0" fontId="12" fillId="3" borderId="1" xfId="0" applyNumberFormat="1" applyFont="1" applyFill="1" applyBorder="1" applyAlignment="1" applyProtection="1">
      <alignment horizontal="left" vertical="center" wrapText="1"/>
    </xf>
    <xf numFmtId="4" fontId="13" fillId="3" borderId="1" xfId="0" applyNumberFormat="1" applyFont="1" applyFill="1" applyBorder="1" applyAlignment="1">
      <alignment horizontal="right"/>
    </xf>
    <xf numFmtId="3" fontId="13" fillId="3" borderId="1" xfId="0" applyNumberFormat="1" applyFont="1" applyFill="1" applyBorder="1" applyAlignment="1">
      <alignment horizontal="right"/>
    </xf>
    <xf numFmtId="0" fontId="14" fillId="3" borderId="1" xfId="0" quotePrefix="1" applyFont="1" applyFill="1" applyBorder="1" applyAlignment="1">
      <alignment horizontal="left" vertical="center"/>
    </xf>
    <xf numFmtId="3" fontId="13" fillId="3" borderId="1" xfId="0" applyNumberFormat="1" applyFont="1" applyFill="1" applyBorder="1" applyAlignment="1" applyProtection="1">
      <alignment horizontal="right" wrapText="1"/>
    </xf>
    <xf numFmtId="0" fontId="6" fillId="0" borderId="0" xfId="0" applyFont="1" applyAlignment="1">
      <alignment horizontal="left"/>
    </xf>
    <xf numFmtId="164" fontId="0" fillId="0" borderId="0" xfId="0" applyNumberFormat="1"/>
    <xf numFmtId="0" fontId="6" fillId="7" borderId="1" xfId="0" applyFont="1" applyFill="1" applyBorder="1"/>
    <xf numFmtId="164" fontId="6" fillId="7" borderId="1" xfId="0" applyNumberFormat="1" applyFont="1" applyFill="1" applyBorder="1" applyAlignment="1">
      <alignment horizontal="right"/>
    </xf>
    <xf numFmtId="4" fontId="6" fillId="7" borderId="1" xfId="0" applyNumberFormat="1" applyFont="1" applyFill="1" applyBorder="1" applyAlignment="1">
      <alignment horizontal="right"/>
    </xf>
    <xf numFmtId="164" fontId="0" fillId="7" borderId="1" xfId="0" applyNumberFormat="1" applyFont="1" applyFill="1" applyBorder="1" applyAlignment="1">
      <alignment horizontal="right"/>
    </xf>
    <xf numFmtId="0" fontId="0" fillId="0" borderId="0" xfId="0" applyFont="1"/>
    <xf numFmtId="0" fontId="6" fillId="7" borderId="1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4" fontId="2" fillId="6" borderId="2" xfId="0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8" fillId="4" borderId="0" xfId="1" applyNumberFormat="1" applyFont="1" applyFill="1" applyBorder="1" applyAlignment="1" applyProtection="1">
      <alignment horizontal="center" vertical="center"/>
    </xf>
  </cellXfs>
  <cellStyles count="2">
    <cellStyle name="Normalno" xfId="0" builtinId="0"/>
    <cellStyle name="Obično_bilanc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8"/>
  <sheetViews>
    <sheetView showGridLines="0" tabSelected="1" zoomScaleNormal="100" workbookViewId="0">
      <selection activeCell="C2" sqref="C2"/>
    </sheetView>
  </sheetViews>
  <sheetFormatPr defaultColWidth="9.109375" defaultRowHeight="14.4" x14ac:dyDescent="0.3"/>
  <cols>
    <col min="1" max="1" width="38.44140625" style="21" customWidth="1"/>
    <col min="2" max="4" width="15.6640625" style="21" customWidth="1"/>
    <col min="5" max="5" width="15.6640625" style="39" customWidth="1"/>
    <col min="6" max="16384" width="9.109375" style="21"/>
  </cols>
  <sheetData>
    <row r="1" spans="1:5" x14ac:dyDescent="0.3">
      <c r="A1" s="74" t="s">
        <v>171</v>
      </c>
      <c r="B1" s="74"/>
      <c r="C1" s="74"/>
      <c r="D1" s="74"/>
      <c r="E1" s="74"/>
    </row>
    <row r="2" spans="1:5" x14ac:dyDescent="0.3">
      <c r="A2" s="22"/>
      <c r="B2" s="23" t="s">
        <v>5</v>
      </c>
      <c r="C2" s="22"/>
      <c r="D2" s="22"/>
      <c r="E2" s="41"/>
    </row>
    <row r="3" spans="1:5" x14ac:dyDescent="0.3">
      <c r="A3" s="70"/>
      <c r="B3" s="23"/>
      <c r="C3" s="70"/>
      <c r="D3" s="70"/>
      <c r="E3" s="41"/>
    </row>
    <row r="4" spans="1:5" x14ac:dyDescent="0.3">
      <c r="A4" s="75" t="s">
        <v>66</v>
      </c>
      <c r="B4" s="75"/>
      <c r="C4" s="75"/>
      <c r="D4" s="75"/>
      <c r="E4" s="75"/>
    </row>
    <row r="5" spans="1:5" x14ac:dyDescent="0.3">
      <c r="A5" s="24"/>
      <c r="B5" s="24"/>
      <c r="C5" s="24"/>
      <c r="D5" s="24"/>
      <c r="E5" s="42"/>
    </row>
    <row r="6" spans="1:5" x14ac:dyDescent="0.3">
      <c r="A6" s="73" t="s">
        <v>0</v>
      </c>
      <c r="B6" s="73"/>
      <c r="C6" s="73"/>
      <c r="D6" s="73"/>
      <c r="E6" s="73"/>
    </row>
    <row r="7" spans="1:5" s="26" customFormat="1" ht="28.8" x14ac:dyDescent="0.3">
      <c r="A7" s="25" t="s">
        <v>1</v>
      </c>
      <c r="B7" s="25" t="s">
        <v>57</v>
      </c>
      <c r="C7" s="25" t="s">
        <v>58</v>
      </c>
      <c r="D7" s="25" t="s">
        <v>59</v>
      </c>
      <c r="E7" s="43" t="s">
        <v>60</v>
      </c>
    </row>
    <row r="8" spans="1:5" s="29" customFormat="1" x14ac:dyDescent="0.3">
      <c r="A8" s="27" t="s">
        <v>0</v>
      </c>
      <c r="B8" s="28"/>
      <c r="C8" s="28"/>
      <c r="D8" s="28"/>
      <c r="E8" s="40"/>
    </row>
    <row r="9" spans="1:5" s="30" customFormat="1" x14ac:dyDescent="0.3">
      <c r="A9" s="8" t="s">
        <v>62</v>
      </c>
      <c r="B9" s="45">
        <f>Ekon_klas!C5</f>
        <v>1532266</v>
      </c>
      <c r="C9" s="45">
        <f>D9-B9</f>
        <v>107427</v>
      </c>
      <c r="D9" s="45">
        <f>Ekon_klas!E5</f>
        <v>1639693</v>
      </c>
      <c r="E9" s="45">
        <f>D9/B9*100</f>
        <v>107.0109889536151</v>
      </c>
    </row>
    <row r="10" spans="1:5" s="30" customFormat="1" x14ac:dyDescent="0.3">
      <c r="A10" s="9" t="s">
        <v>63</v>
      </c>
      <c r="B10" s="10">
        <f>Ekon_klas!C11</f>
        <v>40</v>
      </c>
      <c r="C10" s="10">
        <f>D10-B10</f>
        <v>-2</v>
      </c>
      <c r="D10" s="10">
        <f>Ekon_klas!E11</f>
        <v>38</v>
      </c>
      <c r="E10" s="44" t="s">
        <v>56</v>
      </c>
    </row>
    <row r="11" spans="1:5" s="29" customFormat="1" x14ac:dyDescent="0.3">
      <c r="A11" s="27" t="s">
        <v>27</v>
      </c>
      <c r="B11" s="31">
        <f t="shared" ref="B11" si="0">B9+B10</f>
        <v>1532306</v>
      </c>
      <c r="C11" s="31">
        <f t="shared" ref="C11:C15" si="1">D11-B11</f>
        <v>107425</v>
      </c>
      <c r="D11" s="31">
        <f t="shared" ref="D11" si="2">D9+D10</f>
        <v>1639731</v>
      </c>
      <c r="E11" s="40">
        <f t="shared" ref="E11:E15" si="3">D11/B11*100</f>
        <v>107.01067541339656</v>
      </c>
    </row>
    <row r="12" spans="1:5" s="30" customFormat="1" x14ac:dyDescent="0.3">
      <c r="A12" s="9" t="s">
        <v>64</v>
      </c>
      <c r="B12" s="10">
        <f>Ekon_klas!C15</f>
        <v>1517182</v>
      </c>
      <c r="C12" s="10">
        <f t="shared" si="1"/>
        <v>104196</v>
      </c>
      <c r="D12" s="10">
        <f>Ekon_klas!E15</f>
        <v>1621378</v>
      </c>
      <c r="E12" s="44">
        <f>D12/B12*100</f>
        <v>106.86773241443677</v>
      </c>
    </row>
    <row r="13" spans="1:5" s="30" customFormat="1" x14ac:dyDescent="0.3">
      <c r="A13" s="8" t="s">
        <v>65</v>
      </c>
      <c r="B13" s="45">
        <f>Ekon_klas!C21</f>
        <v>18354</v>
      </c>
      <c r="C13" s="45">
        <f t="shared" si="1"/>
        <v>3229</v>
      </c>
      <c r="D13" s="45">
        <f>Ekon_klas!E21</f>
        <v>21583</v>
      </c>
      <c r="E13" s="45">
        <f>D13/B13*100</f>
        <v>117.59289528168246</v>
      </c>
    </row>
    <row r="14" spans="1:5" s="29" customFormat="1" x14ac:dyDescent="0.3">
      <c r="A14" s="27" t="s">
        <v>40</v>
      </c>
      <c r="B14" s="31">
        <f t="shared" ref="B14" si="4">B12+B13</f>
        <v>1535536</v>
      </c>
      <c r="C14" s="31">
        <f t="shared" si="1"/>
        <v>107425</v>
      </c>
      <c r="D14" s="31">
        <f t="shared" ref="D14" si="5">D12+D13</f>
        <v>1642961</v>
      </c>
      <c r="E14" s="40">
        <f>D14/B14*100</f>
        <v>106.99592845755488</v>
      </c>
    </row>
    <row r="15" spans="1:5" s="29" customFormat="1" x14ac:dyDescent="0.3">
      <c r="A15" s="27" t="s">
        <v>61</v>
      </c>
      <c r="B15" s="31">
        <f>B11-B14</f>
        <v>-3230</v>
      </c>
      <c r="C15" s="31">
        <f t="shared" si="1"/>
        <v>0</v>
      </c>
      <c r="D15" s="31">
        <f t="shared" ref="D15" si="6">D11-D14</f>
        <v>-3230</v>
      </c>
      <c r="E15" s="40">
        <f t="shared" si="3"/>
        <v>100</v>
      </c>
    </row>
    <row r="16" spans="1:5" s="33" customFormat="1" x14ac:dyDescent="0.3">
      <c r="A16" s="32"/>
      <c r="B16" s="11"/>
      <c r="C16" s="11"/>
      <c r="D16" s="11"/>
      <c r="E16" s="11"/>
    </row>
    <row r="17" spans="1:5" s="29" customFormat="1" x14ac:dyDescent="0.3">
      <c r="A17" s="73" t="s">
        <v>2</v>
      </c>
      <c r="B17" s="73"/>
      <c r="C17" s="73"/>
      <c r="D17" s="73"/>
      <c r="E17" s="73"/>
    </row>
    <row r="18" spans="1:5" s="29" customFormat="1" ht="28.8" x14ac:dyDescent="0.3">
      <c r="A18" s="25" t="s">
        <v>1</v>
      </c>
      <c r="B18" s="25" t="s">
        <v>57</v>
      </c>
      <c r="C18" s="25" t="s">
        <v>58</v>
      </c>
      <c r="D18" s="25" t="s">
        <v>59</v>
      </c>
      <c r="E18" s="43" t="s">
        <v>60</v>
      </c>
    </row>
    <row r="19" spans="1:5" s="29" customFormat="1" x14ac:dyDescent="0.3">
      <c r="A19" s="27" t="s">
        <v>3</v>
      </c>
      <c r="B19" s="40">
        <v>0</v>
      </c>
      <c r="C19" s="40">
        <v>0</v>
      </c>
      <c r="D19" s="40">
        <v>0</v>
      </c>
      <c r="E19" s="40">
        <v>0</v>
      </c>
    </row>
    <row r="20" spans="1:5" s="29" customFormat="1" x14ac:dyDescent="0.3">
      <c r="A20" s="34" t="s">
        <v>77</v>
      </c>
      <c r="B20" s="12">
        <v>0</v>
      </c>
      <c r="C20" s="12">
        <v>0</v>
      </c>
      <c r="D20" s="12">
        <v>0</v>
      </c>
      <c r="E20" s="12">
        <v>0</v>
      </c>
    </row>
    <row r="21" spans="1:5" s="33" customFormat="1" x14ac:dyDescent="0.3">
      <c r="A21" s="35" t="s">
        <v>78</v>
      </c>
      <c r="B21" s="13">
        <v>0</v>
      </c>
      <c r="C21" s="13">
        <v>0</v>
      </c>
      <c r="D21" s="13">
        <v>0</v>
      </c>
      <c r="E21" s="13">
        <v>0</v>
      </c>
    </row>
    <row r="22" spans="1:5" s="33" customFormat="1" x14ac:dyDescent="0.3">
      <c r="A22" s="27" t="s">
        <v>7</v>
      </c>
      <c r="B22" s="14">
        <v>0</v>
      </c>
      <c r="C22" s="14">
        <v>0</v>
      </c>
      <c r="D22" s="14">
        <v>0</v>
      </c>
      <c r="E22" s="14">
        <v>0</v>
      </c>
    </row>
    <row r="23" spans="1:5" s="33" customFormat="1" x14ac:dyDescent="0.3">
      <c r="A23" s="32"/>
      <c r="B23" s="11"/>
      <c r="C23" s="11"/>
      <c r="D23" s="11"/>
      <c r="E23" s="11"/>
    </row>
    <row r="24" spans="1:5" s="29" customFormat="1" x14ac:dyDescent="0.3">
      <c r="A24" s="73" t="s">
        <v>10</v>
      </c>
      <c r="B24" s="73"/>
      <c r="C24" s="73"/>
      <c r="D24" s="73"/>
      <c r="E24" s="73"/>
    </row>
    <row r="25" spans="1:5" s="36" customFormat="1" ht="28.8" x14ac:dyDescent="0.3">
      <c r="A25" s="25"/>
      <c r="B25" s="25" t="s">
        <v>57</v>
      </c>
      <c r="C25" s="25" t="s">
        <v>58</v>
      </c>
      <c r="D25" s="25" t="s">
        <v>59</v>
      </c>
      <c r="E25" s="43" t="s">
        <v>60</v>
      </c>
    </row>
    <row r="26" spans="1:5" s="29" customFormat="1" x14ac:dyDescent="0.3">
      <c r="A26" s="27" t="s">
        <v>8</v>
      </c>
      <c r="B26" s="40">
        <f t="shared" ref="B26" si="7">B27-B28</f>
        <v>3230</v>
      </c>
      <c r="C26" s="40">
        <f>C27+C28</f>
        <v>0</v>
      </c>
      <c r="D26" s="40">
        <f>D27+D28</f>
        <v>3230</v>
      </c>
      <c r="E26" s="40">
        <f>D26/B26*100</f>
        <v>100</v>
      </c>
    </row>
    <row r="27" spans="1:5" s="37" customFormat="1" ht="28.8" x14ac:dyDescent="0.3">
      <c r="A27" s="15" t="s">
        <v>9</v>
      </c>
      <c r="B27" s="16">
        <v>3230</v>
      </c>
      <c r="C27" s="16">
        <v>0</v>
      </c>
      <c r="D27" s="16">
        <f>B27+C27</f>
        <v>3230</v>
      </c>
      <c r="E27" s="16">
        <f>D27/B27*100</f>
        <v>100</v>
      </c>
    </row>
    <row r="28" spans="1:5" s="38" customFormat="1" x14ac:dyDescent="0.3">
      <c r="A28" s="15" t="s">
        <v>4</v>
      </c>
      <c r="B28" s="16">
        <v>0</v>
      </c>
      <c r="C28" s="16">
        <v>0</v>
      </c>
      <c r="D28" s="16">
        <f>B28+C28</f>
        <v>0</v>
      </c>
      <c r="E28" s="16">
        <v>0</v>
      </c>
    </row>
    <row r="29" spans="1:5" s="38" customFormat="1" x14ac:dyDescent="0.3">
      <c r="A29" s="17"/>
      <c r="B29" s="18"/>
      <c r="C29" s="18"/>
      <c r="D29" s="18"/>
      <c r="E29" s="18"/>
    </row>
    <row r="30" spans="1:5" s="29" customFormat="1" x14ac:dyDescent="0.3">
      <c r="A30" s="73" t="s">
        <v>6</v>
      </c>
      <c r="B30" s="73"/>
      <c r="C30" s="73"/>
      <c r="D30" s="73"/>
      <c r="E30" s="73"/>
    </row>
    <row r="31" spans="1:5" s="36" customFormat="1" ht="28.8" x14ac:dyDescent="0.3">
      <c r="A31" s="19" t="s">
        <v>11</v>
      </c>
      <c r="B31" s="20">
        <f t="shared" ref="B31:C31" si="8">B32</f>
        <v>0</v>
      </c>
      <c r="C31" s="20">
        <f t="shared" si="8"/>
        <v>0</v>
      </c>
      <c r="D31" s="20">
        <f>D32</f>
        <v>0</v>
      </c>
      <c r="E31" s="20" t="s">
        <v>56</v>
      </c>
    </row>
    <row r="32" spans="1:5" s="37" customFormat="1" x14ac:dyDescent="0.3">
      <c r="A32" s="15" t="s">
        <v>13</v>
      </c>
      <c r="B32" s="16"/>
      <c r="C32" s="16"/>
      <c r="D32" s="16"/>
      <c r="E32" s="16"/>
    </row>
    <row r="33" spans="1:5" s="38" customFormat="1" x14ac:dyDescent="0.3">
      <c r="A33" s="15" t="s">
        <v>12</v>
      </c>
      <c r="B33" s="16"/>
      <c r="C33" s="16"/>
      <c r="D33" s="16"/>
      <c r="E33" s="16"/>
    </row>
    <row r="38" spans="1:5" x14ac:dyDescent="0.3">
      <c r="C38" s="39"/>
    </row>
  </sheetData>
  <mergeCells count="6">
    <mergeCell ref="A30:E30"/>
    <mergeCell ref="A1:E1"/>
    <mergeCell ref="A4:E4"/>
    <mergeCell ref="A6:E6"/>
    <mergeCell ref="A24:E24"/>
    <mergeCell ref="A17:E17"/>
  </mergeCells>
  <printOptions horizontalCentered="1" verticalCentered="1"/>
  <pageMargins left="0.70866141732283472" right="0.70866141732283472" top="0" bottom="0" header="0" footer="0"/>
  <pageSetup paperSize="9" scale="86" orientation="portrait" r:id="rId1"/>
  <headerFooter>
    <oddFooter>&amp;R&amp;N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C25" sqref="C25"/>
    </sheetView>
  </sheetViews>
  <sheetFormatPr defaultRowHeight="14.4" x14ac:dyDescent="0.3"/>
  <cols>
    <col min="1" max="1" width="7.77734375" customWidth="1" collapsed="1"/>
    <col min="2" max="2" width="37" customWidth="1" collapsed="1"/>
    <col min="3" max="4" width="15.6640625" customWidth="1" collapsed="1"/>
    <col min="5" max="5" width="13.21875" customWidth="1" collapsed="1"/>
    <col min="6" max="6" width="11.109375" style="50" customWidth="1" collapsed="1"/>
  </cols>
  <sheetData>
    <row r="1" spans="1:6" x14ac:dyDescent="0.3">
      <c r="A1" s="1" t="s">
        <v>90</v>
      </c>
    </row>
    <row r="2" spans="1:6" x14ac:dyDescent="0.3">
      <c r="A2" s="1" t="s">
        <v>67</v>
      </c>
    </row>
    <row r="3" spans="1:6" s="2" customFormat="1" ht="28.8" x14ac:dyDescent="0.3">
      <c r="A3" s="71" t="s">
        <v>1</v>
      </c>
      <c r="B3" s="71" t="s">
        <v>14</v>
      </c>
      <c r="C3" s="71" t="s">
        <v>57</v>
      </c>
      <c r="D3" s="71" t="s">
        <v>58</v>
      </c>
      <c r="E3" s="71" t="s">
        <v>59</v>
      </c>
      <c r="F3" s="72" t="s">
        <v>60</v>
      </c>
    </row>
    <row r="4" spans="1:6" x14ac:dyDescent="0.3">
      <c r="A4" s="4"/>
      <c r="B4" s="4" t="s">
        <v>0</v>
      </c>
      <c r="C4" s="5"/>
      <c r="D4" s="5"/>
      <c r="E4" s="5"/>
      <c r="F4" s="5"/>
    </row>
    <row r="5" spans="1:6" x14ac:dyDescent="0.3">
      <c r="A5" s="6" t="s">
        <v>15</v>
      </c>
      <c r="B5" s="6" t="s">
        <v>16</v>
      </c>
      <c r="C5" s="7">
        <v>1532266</v>
      </c>
      <c r="D5" s="7">
        <v>107427</v>
      </c>
      <c r="E5" s="7">
        <v>1639693</v>
      </c>
      <c r="F5" s="7">
        <v>107.01</v>
      </c>
    </row>
    <row r="6" spans="1:6" x14ac:dyDescent="0.3">
      <c r="A6" s="4" t="s">
        <v>17</v>
      </c>
      <c r="B6" s="4" t="s">
        <v>18</v>
      </c>
      <c r="C6" s="5">
        <v>1268756</v>
      </c>
      <c r="D6" s="5">
        <v>70306</v>
      </c>
      <c r="E6" s="5">
        <v>1339062</v>
      </c>
      <c r="F6" s="5">
        <v>105.54</v>
      </c>
    </row>
    <row r="7" spans="1:6" x14ac:dyDescent="0.3">
      <c r="A7" s="6" t="s">
        <v>19</v>
      </c>
      <c r="B7" s="6" t="s">
        <v>20</v>
      </c>
      <c r="C7" s="7">
        <v>89591</v>
      </c>
      <c r="D7" s="7">
        <v>10609</v>
      </c>
      <c r="E7" s="7">
        <v>100200</v>
      </c>
      <c r="F7" s="7">
        <v>111.84</v>
      </c>
    </row>
    <row r="8" spans="1:6" x14ac:dyDescent="0.3">
      <c r="A8" s="4" t="s">
        <v>21</v>
      </c>
      <c r="B8" s="4" t="s">
        <v>22</v>
      </c>
      <c r="C8" s="5">
        <v>4438</v>
      </c>
      <c r="D8" s="5">
        <v>2574</v>
      </c>
      <c r="E8" s="5">
        <v>7012</v>
      </c>
      <c r="F8" s="5">
        <v>158</v>
      </c>
    </row>
    <row r="9" spans="1:6" x14ac:dyDescent="0.3">
      <c r="A9" s="6" t="s">
        <v>23</v>
      </c>
      <c r="B9" s="6" t="s">
        <v>24</v>
      </c>
      <c r="C9" s="7">
        <v>169335</v>
      </c>
      <c r="D9" s="7">
        <v>23938</v>
      </c>
      <c r="E9" s="7">
        <v>193273</v>
      </c>
      <c r="F9" s="7">
        <v>114.14</v>
      </c>
    </row>
    <row r="10" spans="1:6" x14ac:dyDescent="0.3">
      <c r="A10" s="4" t="s">
        <v>25</v>
      </c>
      <c r="B10" s="4" t="s">
        <v>26</v>
      </c>
      <c r="C10" s="5">
        <v>146</v>
      </c>
      <c r="D10" s="5"/>
      <c r="E10" s="5">
        <v>146</v>
      </c>
      <c r="F10" s="5">
        <v>100</v>
      </c>
    </row>
    <row r="11" spans="1:6" x14ac:dyDescent="0.3">
      <c r="A11" s="6" t="s">
        <v>102</v>
      </c>
      <c r="B11" s="6" t="s">
        <v>103</v>
      </c>
      <c r="C11" s="7">
        <v>40</v>
      </c>
      <c r="D11" s="7">
        <v>-2</v>
      </c>
      <c r="E11" s="7">
        <v>38</v>
      </c>
      <c r="F11" s="7">
        <v>95</v>
      </c>
    </row>
    <row r="12" spans="1:6" x14ac:dyDescent="0.3">
      <c r="A12" s="4" t="s">
        <v>104</v>
      </c>
      <c r="B12" s="4" t="s">
        <v>105</v>
      </c>
      <c r="C12" s="5">
        <v>40</v>
      </c>
      <c r="D12" s="5">
        <v>-2</v>
      </c>
      <c r="E12" s="5">
        <v>38</v>
      </c>
      <c r="F12" s="5">
        <v>95</v>
      </c>
    </row>
    <row r="13" spans="1:6" x14ac:dyDescent="0.3">
      <c r="A13" s="6" t="s">
        <v>106</v>
      </c>
      <c r="B13" s="6" t="s">
        <v>107</v>
      </c>
      <c r="C13" s="7">
        <v>3230</v>
      </c>
      <c r="D13" s="7"/>
      <c r="E13" s="7">
        <v>3230</v>
      </c>
      <c r="F13" s="7">
        <v>100</v>
      </c>
    </row>
    <row r="14" spans="1:6" x14ac:dyDescent="0.3">
      <c r="A14" s="4"/>
      <c r="B14" s="4" t="s">
        <v>27</v>
      </c>
      <c r="C14" s="5">
        <v>1535536</v>
      </c>
      <c r="D14" s="5">
        <v>107425</v>
      </c>
      <c r="E14" s="5">
        <v>1642961</v>
      </c>
      <c r="F14" s="5">
        <v>107</v>
      </c>
    </row>
    <row r="15" spans="1:6" x14ac:dyDescent="0.3">
      <c r="A15" s="6" t="s">
        <v>28</v>
      </c>
      <c r="B15" s="6" t="s">
        <v>29</v>
      </c>
      <c r="C15" s="7">
        <v>1517182</v>
      </c>
      <c r="D15" s="7">
        <v>104196</v>
      </c>
      <c r="E15" s="7">
        <v>1621378</v>
      </c>
      <c r="F15" s="7">
        <v>106.87</v>
      </c>
    </row>
    <row r="16" spans="1:6" x14ac:dyDescent="0.3">
      <c r="A16" s="4" t="s">
        <v>30</v>
      </c>
      <c r="B16" s="4" t="s">
        <v>31</v>
      </c>
      <c r="C16" s="5">
        <v>1194424</v>
      </c>
      <c r="D16" s="5">
        <v>107555</v>
      </c>
      <c r="E16" s="5">
        <v>1301979</v>
      </c>
      <c r="F16" s="5">
        <v>109</v>
      </c>
    </row>
    <row r="17" spans="1:6" x14ac:dyDescent="0.3">
      <c r="A17" s="6" t="s">
        <v>32</v>
      </c>
      <c r="B17" s="6" t="s">
        <v>33</v>
      </c>
      <c r="C17" s="7">
        <v>286252</v>
      </c>
      <c r="D17" s="7">
        <v>-4977</v>
      </c>
      <c r="E17" s="7">
        <v>281275</v>
      </c>
      <c r="F17" s="7">
        <v>98.26</v>
      </c>
    </row>
    <row r="18" spans="1:6" x14ac:dyDescent="0.3">
      <c r="A18" s="4" t="s">
        <v>34</v>
      </c>
      <c r="B18" s="4" t="s">
        <v>35</v>
      </c>
      <c r="C18" s="5">
        <v>2132</v>
      </c>
      <c r="D18" s="5">
        <v>-1382</v>
      </c>
      <c r="E18" s="5">
        <v>750</v>
      </c>
      <c r="F18" s="5">
        <v>35.18</v>
      </c>
    </row>
    <row r="19" spans="1:6" x14ac:dyDescent="0.3">
      <c r="A19" s="6" t="s">
        <v>52</v>
      </c>
      <c r="B19" s="6" t="s">
        <v>53</v>
      </c>
      <c r="C19" s="7">
        <v>33674</v>
      </c>
      <c r="D19" s="7">
        <v>3000</v>
      </c>
      <c r="E19" s="7">
        <v>36674</v>
      </c>
      <c r="F19" s="7">
        <v>108.91</v>
      </c>
    </row>
    <row r="20" spans="1:6" x14ac:dyDescent="0.3">
      <c r="A20" s="4" t="s">
        <v>54</v>
      </c>
      <c r="B20" s="4" t="s">
        <v>55</v>
      </c>
      <c r="C20" s="5">
        <v>700</v>
      </c>
      <c r="D20" s="5"/>
      <c r="E20" s="5">
        <v>700</v>
      </c>
      <c r="F20" s="5">
        <v>100</v>
      </c>
    </row>
    <row r="21" spans="1:6" x14ac:dyDescent="0.3">
      <c r="A21" s="6" t="s">
        <v>36</v>
      </c>
      <c r="B21" s="6" t="s">
        <v>37</v>
      </c>
      <c r="C21" s="7">
        <v>18354</v>
      </c>
      <c r="D21" s="7">
        <v>3229</v>
      </c>
      <c r="E21" s="7">
        <v>21583</v>
      </c>
      <c r="F21" s="7">
        <v>117.59</v>
      </c>
    </row>
    <row r="22" spans="1:6" x14ac:dyDescent="0.3">
      <c r="A22" s="4" t="s">
        <v>38</v>
      </c>
      <c r="B22" s="4" t="s">
        <v>39</v>
      </c>
      <c r="C22" s="5">
        <v>18354</v>
      </c>
      <c r="D22" s="5">
        <v>3229</v>
      </c>
      <c r="E22" s="5">
        <v>21583</v>
      </c>
      <c r="F22" s="5">
        <v>117.59</v>
      </c>
    </row>
    <row r="23" spans="1:6" x14ac:dyDescent="0.3">
      <c r="A23" s="6"/>
      <c r="B23" s="6" t="s">
        <v>40</v>
      </c>
      <c r="C23" s="7">
        <v>1535536</v>
      </c>
      <c r="D23" s="7">
        <v>107425</v>
      </c>
      <c r="E23" s="7">
        <v>1642961</v>
      </c>
      <c r="F23" s="7">
        <v>107</v>
      </c>
    </row>
    <row r="25" spans="1:6" x14ac:dyDescent="0.3">
      <c r="C25" s="49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Normal="100" workbookViewId="0">
      <selection activeCell="A4" sqref="A4:F36"/>
    </sheetView>
  </sheetViews>
  <sheetFormatPr defaultRowHeight="14.4" x14ac:dyDescent="0.3"/>
  <cols>
    <col min="1" max="1" width="10.6640625" style="48" customWidth="1" collapsed="1"/>
    <col min="2" max="2" width="36.6640625" customWidth="1" collapsed="1"/>
    <col min="3" max="3" width="11.5546875" bestFit="1" customWidth="1" collapsed="1"/>
    <col min="4" max="4" width="13.44140625" bestFit="1" customWidth="1" collapsed="1"/>
    <col min="5" max="5" width="12.33203125" bestFit="1" customWidth="1" collapsed="1"/>
    <col min="6" max="6" width="13" style="50" customWidth="1" collapsed="1"/>
    <col min="8" max="8" width="11.44140625" bestFit="1" customWidth="1"/>
  </cols>
  <sheetData>
    <row r="1" spans="1:6" x14ac:dyDescent="0.3">
      <c r="A1" s="46" t="s">
        <v>90</v>
      </c>
    </row>
    <row r="2" spans="1:6" x14ac:dyDescent="0.3">
      <c r="A2" s="46" t="s">
        <v>68</v>
      </c>
    </row>
    <row r="3" spans="1:6" s="2" customFormat="1" ht="28.8" x14ac:dyDescent="0.3">
      <c r="A3" s="47" t="s">
        <v>1</v>
      </c>
      <c r="B3" s="3" t="s">
        <v>14</v>
      </c>
      <c r="C3" s="3" t="s">
        <v>57</v>
      </c>
      <c r="D3" s="3" t="s">
        <v>58</v>
      </c>
      <c r="E3" s="3" t="s">
        <v>59</v>
      </c>
      <c r="F3" s="51" t="s">
        <v>60</v>
      </c>
    </row>
    <row r="4" spans="1:6" x14ac:dyDescent="0.3">
      <c r="A4" s="4"/>
      <c r="B4" s="4" t="s">
        <v>0</v>
      </c>
      <c r="C4" s="5"/>
      <c r="D4" s="5"/>
      <c r="E4" s="5"/>
      <c r="F4" s="5"/>
    </row>
    <row r="5" spans="1:6" x14ac:dyDescent="0.3">
      <c r="A5" s="6" t="s">
        <v>79</v>
      </c>
      <c r="B5" s="6" t="s">
        <v>41</v>
      </c>
      <c r="C5" s="7">
        <v>169335</v>
      </c>
      <c r="D5" s="7">
        <v>23938</v>
      </c>
      <c r="E5" s="7">
        <v>193273</v>
      </c>
      <c r="F5" s="7">
        <v>114.14</v>
      </c>
    </row>
    <row r="6" spans="1:6" x14ac:dyDescent="0.3">
      <c r="A6" s="4" t="s">
        <v>80</v>
      </c>
      <c r="B6" s="4" t="s">
        <v>41</v>
      </c>
      <c r="C6" s="5">
        <v>69117</v>
      </c>
      <c r="D6" s="5">
        <v>23938</v>
      </c>
      <c r="E6" s="5">
        <v>93055</v>
      </c>
      <c r="F6" s="5">
        <v>134.63</v>
      </c>
    </row>
    <row r="7" spans="1:6" x14ac:dyDescent="0.3">
      <c r="A7" s="6" t="s">
        <v>118</v>
      </c>
      <c r="B7" s="6" t="s">
        <v>108</v>
      </c>
      <c r="C7" s="7">
        <v>100218</v>
      </c>
      <c r="D7" s="7"/>
      <c r="E7" s="7">
        <v>100218</v>
      </c>
      <c r="F7" s="7">
        <v>100</v>
      </c>
    </row>
    <row r="8" spans="1:6" x14ac:dyDescent="0.3">
      <c r="A8" s="4" t="s">
        <v>81</v>
      </c>
      <c r="B8" s="4" t="s">
        <v>43</v>
      </c>
      <c r="C8" s="5">
        <v>2426</v>
      </c>
      <c r="D8" s="5">
        <v>2574</v>
      </c>
      <c r="E8" s="5">
        <v>5000</v>
      </c>
      <c r="F8" s="5">
        <v>206.1</v>
      </c>
    </row>
    <row r="9" spans="1:6" x14ac:dyDescent="0.3">
      <c r="A9" s="6" t="s">
        <v>119</v>
      </c>
      <c r="B9" s="6" t="s">
        <v>109</v>
      </c>
      <c r="C9" s="7">
        <v>2426</v>
      </c>
      <c r="D9" s="7">
        <v>2574</v>
      </c>
      <c r="E9" s="7">
        <v>5000</v>
      </c>
      <c r="F9" s="7">
        <v>206.1</v>
      </c>
    </row>
    <row r="10" spans="1:6" x14ac:dyDescent="0.3">
      <c r="A10" s="4" t="s">
        <v>82</v>
      </c>
      <c r="B10" s="4" t="s">
        <v>44</v>
      </c>
      <c r="C10" s="5">
        <v>89391</v>
      </c>
      <c r="D10" s="5">
        <v>10609</v>
      </c>
      <c r="E10" s="5">
        <v>100000</v>
      </c>
      <c r="F10" s="5">
        <v>111.87</v>
      </c>
    </row>
    <row r="11" spans="1:6" x14ac:dyDescent="0.3">
      <c r="A11" s="6" t="s">
        <v>83</v>
      </c>
      <c r="B11" s="6" t="s">
        <v>110</v>
      </c>
      <c r="C11" s="7">
        <v>89391</v>
      </c>
      <c r="D11" s="7">
        <v>10609</v>
      </c>
      <c r="E11" s="7">
        <v>100000</v>
      </c>
      <c r="F11" s="7">
        <v>111.87</v>
      </c>
    </row>
    <row r="12" spans="1:6" x14ac:dyDescent="0.3">
      <c r="A12" s="4" t="s">
        <v>84</v>
      </c>
      <c r="B12" s="4" t="s">
        <v>45</v>
      </c>
      <c r="C12" s="5">
        <v>1268756</v>
      </c>
      <c r="D12" s="5">
        <v>70306</v>
      </c>
      <c r="E12" s="5">
        <v>1339062</v>
      </c>
      <c r="F12" s="5">
        <v>105.54</v>
      </c>
    </row>
    <row r="13" spans="1:6" x14ac:dyDescent="0.3">
      <c r="A13" s="6" t="s">
        <v>120</v>
      </c>
      <c r="B13" s="6" t="s">
        <v>111</v>
      </c>
      <c r="C13" s="7">
        <v>1268756</v>
      </c>
      <c r="D13" s="7">
        <v>70306</v>
      </c>
      <c r="E13" s="7">
        <v>1339062</v>
      </c>
      <c r="F13" s="7">
        <v>105.54</v>
      </c>
    </row>
    <row r="14" spans="1:6" x14ac:dyDescent="0.3">
      <c r="A14" s="4" t="s">
        <v>85</v>
      </c>
      <c r="B14" s="4" t="s">
        <v>46</v>
      </c>
      <c r="C14" s="5">
        <v>2158</v>
      </c>
      <c r="D14" s="5"/>
      <c r="E14" s="5">
        <v>2158</v>
      </c>
      <c r="F14" s="5">
        <v>100</v>
      </c>
    </row>
    <row r="15" spans="1:6" x14ac:dyDescent="0.3">
      <c r="A15" s="6" t="s">
        <v>86</v>
      </c>
      <c r="B15" s="6" t="s">
        <v>112</v>
      </c>
      <c r="C15" s="7">
        <v>2158</v>
      </c>
      <c r="D15" s="7"/>
      <c r="E15" s="7">
        <v>2158</v>
      </c>
      <c r="F15" s="7">
        <v>100</v>
      </c>
    </row>
    <row r="16" spans="1:6" x14ac:dyDescent="0.3">
      <c r="A16" s="4" t="s">
        <v>87</v>
      </c>
      <c r="B16" s="4" t="s">
        <v>47</v>
      </c>
      <c r="C16" s="5">
        <v>240</v>
      </c>
      <c r="D16" s="5">
        <v>-2</v>
      </c>
      <c r="E16" s="5">
        <v>238</v>
      </c>
      <c r="F16" s="5">
        <v>99.17</v>
      </c>
    </row>
    <row r="17" spans="1:8" x14ac:dyDescent="0.3">
      <c r="A17" s="6" t="s">
        <v>88</v>
      </c>
      <c r="B17" s="6" t="s">
        <v>113</v>
      </c>
      <c r="C17" s="7">
        <v>240</v>
      </c>
      <c r="D17" s="7">
        <v>-2</v>
      </c>
      <c r="E17" s="7">
        <v>238</v>
      </c>
      <c r="F17" s="7">
        <v>99.17</v>
      </c>
    </row>
    <row r="18" spans="1:8" x14ac:dyDescent="0.3">
      <c r="A18" s="4"/>
      <c r="B18" s="4" t="s">
        <v>27</v>
      </c>
      <c r="C18" s="5">
        <v>1535536</v>
      </c>
      <c r="D18" s="5">
        <v>107425</v>
      </c>
      <c r="E18" s="5">
        <v>1642961</v>
      </c>
      <c r="F18" s="5">
        <v>107</v>
      </c>
    </row>
    <row r="19" spans="1:8" x14ac:dyDescent="0.3">
      <c r="A19" s="6" t="s">
        <v>79</v>
      </c>
      <c r="B19" s="6" t="s">
        <v>41</v>
      </c>
      <c r="C19" s="7">
        <v>169335</v>
      </c>
      <c r="D19" s="7">
        <v>23938</v>
      </c>
      <c r="E19" s="7">
        <v>193273</v>
      </c>
      <c r="F19" s="7">
        <v>114.14</v>
      </c>
    </row>
    <row r="20" spans="1:8" x14ac:dyDescent="0.3">
      <c r="A20" s="4" t="s">
        <v>80</v>
      </c>
      <c r="B20" s="4" t="s">
        <v>41</v>
      </c>
      <c r="C20" s="5">
        <v>69117</v>
      </c>
      <c r="D20" s="5">
        <v>23938</v>
      </c>
      <c r="E20" s="5">
        <v>93055</v>
      </c>
      <c r="F20" s="5">
        <v>134.63</v>
      </c>
    </row>
    <row r="21" spans="1:8" x14ac:dyDescent="0.3">
      <c r="A21" s="6" t="s">
        <v>118</v>
      </c>
      <c r="B21" s="6" t="s">
        <v>108</v>
      </c>
      <c r="C21" s="7">
        <v>100218</v>
      </c>
      <c r="D21" s="7"/>
      <c r="E21" s="7">
        <v>100218</v>
      </c>
      <c r="F21" s="7">
        <v>100</v>
      </c>
    </row>
    <row r="22" spans="1:8" x14ac:dyDescent="0.3">
      <c r="A22" s="4" t="s">
        <v>81</v>
      </c>
      <c r="B22" s="4" t="s">
        <v>43</v>
      </c>
      <c r="C22" s="5">
        <v>2426</v>
      </c>
      <c r="D22" s="5">
        <v>2574</v>
      </c>
      <c r="E22" s="5">
        <v>5000</v>
      </c>
      <c r="F22" s="5">
        <v>206.1</v>
      </c>
    </row>
    <row r="23" spans="1:8" x14ac:dyDescent="0.3">
      <c r="A23" s="6" t="s">
        <v>119</v>
      </c>
      <c r="B23" s="6" t="s">
        <v>109</v>
      </c>
      <c r="C23" s="7">
        <v>2426</v>
      </c>
      <c r="D23" s="7">
        <v>2574</v>
      </c>
      <c r="E23" s="7">
        <v>5000</v>
      </c>
      <c r="F23" s="7">
        <v>206.1</v>
      </c>
    </row>
    <row r="24" spans="1:8" x14ac:dyDescent="0.3">
      <c r="A24" s="4" t="s">
        <v>82</v>
      </c>
      <c r="B24" s="4" t="s">
        <v>44</v>
      </c>
      <c r="C24" s="5">
        <v>89391</v>
      </c>
      <c r="D24" s="5">
        <v>10609</v>
      </c>
      <c r="E24" s="5">
        <v>100000</v>
      </c>
      <c r="F24" s="5">
        <v>111.87</v>
      </c>
    </row>
    <row r="25" spans="1:8" x14ac:dyDescent="0.3">
      <c r="A25" s="6" t="s">
        <v>83</v>
      </c>
      <c r="B25" s="6" t="s">
        <v>110</v>
      </c>
      <c r="C25" s="7">
        <v>89391</v>
      </c>
      <c r="D25" s="7">
        <v>10609</v>
      </c>
      <c r="E25" s="7">
        <v>100000</v>
      </c>
      <c r="F25" s="7">
        <v>111.87</v>
      </c>
    </row>
    <row r="26" spans="1:8" x14ac:dyDescent="0.3">
      <c r="A26" s="4" t="s">
        <v>84</v>
      </c>
      <c r="B26" s="4" t="s">
        <v>45</v>
      </c>
      <c r="C26" s="5">
        <v>1268756</v>
      </c>
      <c r="D26" s="5">
        <v>70306</v>
      </c>
      <c r="E26" s="5">
        <v>1339062</v>
      </c>
      <c r="F26" s="5">
        <v>105.54</v>
      </c>
    </row>
    <row r="27" spans="1:8" x14ac:dyDescent="0.3">
      <c r="A27" s="6" t="s">
        <v>120</v>
      </c>
      <c r="B27" s="6" t="s">
        <v>111</v>
      </c>
      <c r="C27" s="7">
        <v>1268756</v>
      </c>
      <c r="D27" s="7">
        <v>70306</v>
      </c>
      <c r="E27" s="7">
        <v>1339062</v>
      </c>
      <c r="F27" s="7">
        <v>105.54</v>
      </c>
    </row>
    <row r="28" spans="1:8" x14ac:dyDescent="0.3">
      <c r="A28" s="4" t="s">
        <v>85</v>
      </c>
      <c r="B28" s="4" t="s">
        <v>46</v>
      </c>
      <c r="C28" s="5">
        <v>2158</v>
      </c>
      <c r="D28" s="5"/>
      <c r="E28" s="5">
        <v>2158</v>
      </c>
      <c r="F28" s="5">
        <v>100</v>
      </c>
    </row>
    <row r="29" spans="1:8" x14ac:dyDescent="0.3">
      <c r="A29" s="6" t="s">
        <v>86</v>
      </c>
      <c r="B29" s="6" t="s">
        <v>112</v>
      </c>
      <c r="C29" s="7">
        <v>2158</v>
      </c>
      <c r="D29" s="7"/>
      <c r="E29" s="7">
        <v>2158</v>
      </c>
      <c r="F29" s="7">
        <v>100</v>
      </c>
    </row>
    <row r="30" spans="1:8" x14ac:dyDescent="0.3">
      <c r="A30" s="4" t="s">
        <v>87</v>
      </c>
      <c r="B30" s="4" t="s">
        <v>47</v>
      </c>
      <c r="C30" s="5">
        <v>240</v>
      </c>
      <c r="D30" s="5">
        <v>-2</v>
      </c>
      <c r="E30" s="5">
        <v>238</v>
      </c>
      <c r="F30" s="5">
        <v>99.17</v>
      </c>
    </row>
    <row r="31" spans="1:8" x14ac:dyDescent="0.3">
      <c r="A31" s="6" t="s">
        <v>88</v>
      </c>
      <c r="B31" s="6" t="s">
        <v>113</v>
      </c>
      <c r="C31" s="7">
        <v>240</v>
      </c>
      <c r="D31" s="7">
        <v>-2</v>
      </c>
      <c r="E31" s="7">
        <v>238</v>
      </c>
      <c r="F31" s="7">
        <v>99.17</v>
      </c>
    </row>
    <row r="32" spans="1:8" x14ac:dyDescent="0.3">
      <c r="A32" s="4" t="s">
        <v>121</v>
      </c>
      <c r="B32" s="4" t="s">
        <v>114</v>
      </c>
      <c r="C32" s="5">
        <v>3230</v>
      </c>
      <c r="D32" s="5"/>
      <c r="E32" s="5">
        <v>3230</v>
      </c>
      <c r="F32" s="5">
        <v>100</v>
      </c>
      <c r="H32" s="49"/>
    </row>
    <row r="33" spans="1:6" x14ac:dyDescent="0.3">
      <c r="A33" s="6" t="s">
        <v>122</v>
      </c>
      <c r="B33" s="6" t="s">
        <v>115</v>
      </c>
      <c r="C33" s="7">
        <v>884</v>
      </c>
      <c r="D33" s="7"/>
      <c r="E33" s="7">
        <v>884</v>
      </c>
      <c r="F33" s="7">
        <v>100</v>
      </c>
    </row>
    <row r="34" spans="1:6" x14ac:dyDescent="0.3">
      <c r="A34" s="4" t="s">
        <v>123</v>
      </c>
      <c r="B34" s="4" t="s">
        <v>116</v>
      </c>
      <c r="C34" s="5">
        <v>2300</v>
      </c>
      <c r="D34" s="5"/>
      <c r="E34" s="5">
        <v>2300</v>
      </c>
      <c r="F34" s="5">
        <v>100</v>
      </c>
    </row>
    <row r="35" spans="1:6" x14ac:dyDescent="0.3">
      <c r="A35" s="6" t="s">
        <v>124</v>
      </c>
      <c r="B35" s="6" t="s">
        <v>117</v>
      </c>
      <c r="C35" s="7">
        <v>46</v>
      </c>
      <c r="D35" s="7"/>
      <c r="E35" s="7">
        <v>46</v>
      </c>
      <c r="F35" s="7">
        <v>100</v>
      </c>
    </row>
    <row r="36" spans="1:6" x14ac:dyDescent="0.3">
      <c r="A36" s="4"/>
      <c r="B36" s="4" t="s">
        <v>40</v>
      </c>
      <c r="C36" s="5">
        <v>1535536</v>
      </c>
      <c r="D36" s="5">
        <v>107425</v>
      </c>
      <c r="E36" s="5">
        <v>1642961</v>
      </c>
      <c r="F36" s="5">
        <v>107</v>
      </c>
    </row>
    <row r="37" spans="1:6" x14ac:dyDescent="0.3">
      <c r="A37"/>
    </row>
    <row r="38" spans="1:6" x14ac:dyDescent="0.3">
      <c r="A38"/>
      <c r="C38" s="49"/>
      <c r="D38" s="49"/>
      <c r="E38" s="49"/>
    </row>
  </sheetData>
  <printOptions horizontalCentered="1"/>
  <pageMargins left="0.70866141732283472" right="0.70866141732283472" top="0.55118110236220474" bottom="0.55118110236220474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Normal="100" workbookViewId="0">
      <selection activeCell="A4" sqref="A4:F6"/>
    </sheetView>
  </sheetViews>
  <sheetFormatPr defaultRowHeight="14.4" x14ac:dyDescent="0.3"/>
  <cols>
    <col min="1" max="1" width="15.6640625" customWidth="1" collapsed="1"/>
    <col min="2" max="2" width="35.6640625" customWidth="1" collapsed="1"/>
    <col min="3" max="5" width="15.6640625" customWidth="1" collapsed="1"/>
    <col min="6" max="6" width="15.6640625" style="50" customWidth="1" collapsed="1"/>
  </cols>
  <sheetData>
    <row r="1" spans="1:6" x14ac:dyDescent="0.3">
      <c r="A1" s="1" t="s">
        <v>90</v>
      </c>
    </row>
    <row r="2" spans="1:6" x14ac:dyDescent="0.3">
      <c r="A2" s="1" t="s">
        <v>73</v>
      </c>
    </row>
    <row r="3" spans="1:6" s="2" customFormat="1" ht="28.8" x14ac:dyDescent="0.3">
      <c r="A3" s="3" t="s">
        <v>1</v>
      </c>
      <c r="B3" s="3" t="s">
        <v>14</v>
      </c>
      <c r="C3" s="3" t="s">
        <v>57</v>
      </c>
      <c r="D3" s="3" t="s">
        <v>58</v>
      </c>
      <c r="E3" s="3" t="s">
        <v>59</v>
      </c>
      <c r="F3" s="51" t="s">
        <v>60</v>
      </c>
    </row>
    <row r="4" spans="1:6" x14ac:dyDescent="0.3">
      <c r="A4" s="4" t="s">
        <v>74</v>
      </c>
      <c r="B4" s="4" t="s">
        <v>48</v>
      </c>
      <c r="C4" s="5">
        <v>1535536</v>
      </c>
      <c r="D4" s="5">
        <v>107425</v>
      </c>
      <c r="E4" s="5">
        <v>1642961</v>
      </c>
      <c r="F4" s="5">
        <v>107</v>
      </c>
    </row>
    <row r="5" spans="1:6" x14ac:dyDescent="0.3">
      <c r="A5" s="6" t="s">
        <v>75</v>
      </c>
      <c r="B5" s="6" t="s">
        <v>49</v>
      </c>
      <c r="C5" s="7">
        <v>1535536</v>
      </c>
      <c r="D5" s="7">
        <v>107425</v>
      </c>
      <c r="E5" s="7">
        <v>1642961</v>
      </c>
      <c r="F5" s="7">
        <v>107</v>
      </c>
    </row>
    <row r="6" spans="1:6" x14ac:dyDescent="0.3">
      <c r="A6" s="4" t="s">
        <v>125</v>
      </c>
      <c r="B6" s="4" t="s">
        <v>126</v>
      </c>
      <c r="C6" s="5">
        <v>1535536</v>
      </c>
      <c r="D6" s="5">
        <v>107425</v>
      </c>
      <c r="E6" s="5">
        <v>1642961</v>
      </c>
      <c r="F6" s="5">
        <v>107</v>
      </c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>
      <selection activeCell="B17" sqref="B17"/>
    </sheetView>
  </sheetViews>
  <sheetFormatPr defaultRowHeight="14.4" x14ac:dyDescent="0.3"/>
  <cols>
    <col min="1" max="1" width="10.6640625" style="48" customWidth="1"/>
    <col min="2" max="2" width="40.6640625" customWidth="1"/>
    <col min="3" max="4" width="15.6640625" customWidth="1"/>
    <col min="5" max="6" width="10.6640625" customWidth="1"/>
  </cols>
  <sheetData>
    <row r="1" spans="1:6" x14ac:dyDescent="0.3">
      <c r="A1" s="46" t="s">
        <v>91</v>
      </c>
    </row>
    <row r="2" spans="1:6" s="52" customFormat="1" x14ac:dyDescent="0.3">
      <c r="A2" s="61" t="s">
        <v>92</v>
      </c>
    </row>
    <row r="3" spans="1:6" s="2" customFormat="1" ht="28.8" x14ac:dyDescent="0.3">
      <c r="A3" s="47" t="s">
        <v>1</v>
      </c>
      <c r="B3" s="3" t="s">
        <v>14</v>
      </c>
      <c r="C3" s="3" t="s">
        <v>57</v>
      </c>
      <c r="D3" s="3" t="s">
        <v>58</v>
      </c>
      <c r="E3" s="3" t="s">
        <v>59</v>
      </c>
      <c r="F3" s="3" t="s">
        <v>60</v>
      </c>
    </row>
    <row r="4" spans="1:6" s="52" customFormat="1" x14ac:dyDescent="0.3">
      <c r="A4" s="68"/>
      <c r="B4" s="63" t="s">
        <v>93</v>
      </c>
      <c r="C4" s="64">
        <v>0</v>
      </c>
      <c r="D4" s="64">
        <v>0</v>
      </c>
      <c r="E4" s="64">
        <v>0</v>
      </c>
      <c r="F4" s="65">
        <v>0</v>
      </c>
    </row>
    <row r="5" spans="1:6" x14ac:dyDescent="0.3">
      <c r="A5" s="54">
        <v>8</v>
      </c>
      <c r="B5" s="54" t="s">
        <v>94</v>
      </c>
      <c r="C5" s="55">
        <v>0</v>
      </c>
      <c r="D5" s="55">
        <v>0</v>
      </c>
      <c r="E5" s="55">
        <v>0</v>
      </c>
      <c r="F5" s="55">
        <v>0</v>
      </c>
    </row>
    <row r="6" spans="1:6" s="67" customFormat="1" x14ac:dyDescent="0.3">
      <c r="A6" s="69">
        <v>84</v>
      </c>
      <c r="B6" s="9" t="s">
        <v>95</v>
      </c>
      <c r="C6" s="66">
        <v>0</v>
      </c>
      <c r="D6" s="66">
        <v>0</v>
      </c>
      <c r="E6" s="66">
        <v>0</v>
      </c>
      <c r="F6" s="44">
        <v>0</v>
      </c>
    </row>
    <row r="7" spans="1:6" x14ac:dyDescent="0.3">
      <c r="A7" s="54"/>
      <c r="B7" s="53" t="s">
        <v>96</v>
      </c>
      <c r="C7" s="55">
        <v>0</v>
      </c>
      <c r="D7" s="55">
        <v>0</v>
      </c>
      <c r="E7" s="55">
        <v>0</v>
      </c>
      <c r="F7" s="55">
        <v>0</v>
      </c>
    </row>
    <row r="8" spans="1:6" s="52" customFormat="1" x14ac:dyDescent="0.3">
      <c r="A8" s="68">
        <v>5</v>
      </c>
      <c r="B8" s="63" t="s">
        <v>97</v>
      </c>
      <c r="C8" s="64">
        <v>0</v>
      </c>
      <c r="D8" s="64">
        <v>0</v>
      </c>
      <c r="E8" s="64">
        <v>0</v>
      </c>
      <c r="F8" s="65">
        <v>0</v>
      </c>
    </row>
    <row r="9" spans="1:6" ht="26.4" x14ac:dyDescent="0.3">
      <c r="A9" s="56">
        <v>54</v>
      </c>
      <c r="B9" s="56" t="s">
        <v>98</v>
      </c>
      <c r="C9" s="57">
        <v>0</v>
      </c>
      <c r="D9" s="57">
        <v>0</v>
      </c>
      <c r="E9" s="57">
        <v>0</v>
      </c>
      <c r="F9" s="57">
        <v>0</v>
      </c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24" sqref="D24"/>
    </sheetView>
  </sheetViews>
  <sheetFormatPr defaultRowHeight="14.4" x14ac:dyDescent="0.3"/>
  <cols>
    <col min="1" max="1" width="10.6640625" style="48" customWidth="1"/>
    <col min="2" max="2" width="40.6640625" customWidth="1"/>
    <col min="3" max="3" width="10.109375" bestFit="1" customWidth="1"/>
    <col min="4" max="4" width="13.44140625" bestFit="1" customWidth="1"/>
    <col min="5" max="6" width="10.6640625" customWidth="1"/>
  </cols>
  <sheetData>
    <row r="1" spans="1:6" x14ac:dyDescent="0.3">
      <c r="A1" s="46" t="s">
        <v>91</v>
      </c>
    </row>
    <row r="2" spans="1:6" s="52" customFormat="1" x14ac:dyDescent="0.3">
      <c r="A2" s="61" t="s">
        <v>101</v>
      </c>
    </row>
    <row r="3" spans="1:6" s="2" customFormat="1" ht="28.8" x14ac:dyDescent="0.3">
      <c r="A3" s="47" t="s">
        <v>1</v>
      </c>
      <c r="B3" s="3" t="s">
        <v>14</v>
      </c>
      <c r="C3" s="3" t="s">
        <v>57</v>
      </c>
      <c r="D3" s="3" t="s">
        <v>58</v>
      </c>
      <c r="E3" s="3" t="s">
        <v>59</v>
      </c>
      <c r="F3" s="3" t="s">
        <v>60</v>
      </c>
    </row>
    <row r="4" spans="1:6" s="52" customFormat="1" x14ac:dyDescent="0.3">
      <c r="A4" s="68"/>
      <c r="B4" s="63" t="s">
        <v>93</v>
      </c>
      <c r="C4" s="64"/>
      <c r="D4" s="64"/>
      <c r="E4" s="64"/>
      <c r="F4" s="65"/>
    </row>
    <row r="5" spans="1:6" x14ac:dyDescent="0.3">
      <c r="A5" s="54">
        <v>8</v>
      </c>
      <c r="B5" s="54" t="s">
        <v>99</v>
      </c>
      <c r="C5" s="58"/>
      <c r="D5" s="58"/>
      <c r="E5" s="58"/>
      <c r="F5" s="58"/>
    </row>
    <row r="6" spans="1:6" s="67" customFormat="1" x14ac:dyDescent="0.3">
      <c r="A6" s="69">
        <v>81</v>
      </c>
      <c r="B6" s="9" t="s">
        <v>99</v>
      </c>
      <c r="C6" s="66"/>
      <c r="D6" s="66"/>
      <c r="E6" s="66"/>
      <c r="F6" s="44"/>
    </row>
    <row r="7" spans="1:6" x14ac:dyDescent="0.3">
      <c r="A7" s="54"/>
      <c r="B7" s="54" t="s">
        <v>96</v>
      </c>
      <c r="C7" s="58"/>
      <c r="D7" s="58"/>
      <c r="E7" s="58"/>
      <c r="F7" s="58"/>
    </row>
    <row r="8" spans="1:6" s="52" customFormat="1" x14ac:dyDescent="0.3">
      <c r="A8" s="68">
        <v>1</v>
      </c>
      <c r="B8" s="63" t="s">
        <v>42</v>
      </c>
      <c r="C8" s="64"/>
      <c r="D8" s="64"/>
      <c r="E8" s="64"/>
      <c r="F8" s="65"/>
    </row>
    <row r="9" spans="1:6" x14ac:dyDescent="0.3">
      <c r="A9" s="59">
        <v>11</v>
      </c>
      <c r="B9" s="59" t="s">
        <v>42</v>
      </c>
      <c r="C9" s="58"/>
      <c r="D9" s="58"/>
      <c r="E9" s="58"/>
      <c r="F9" s="60"/>
    </row>
    <row r="10" spans="1:6" s="52" customFormat="1" x14ac:dyDescent="0.3">
      <c r="A10" s="68">
        <v>3</v>
      </c>
      <c r="B10" s="63" t="s">
        <v>100</v>
      </c>
      <c r="C10" s="64"/>
      <c r="D10" s="64"/>
      <c r="E10" s="64"/>
      <c r="F10" s="65"/>
    </row>
    <row r="11" spans="1:6" x14ac:dyDescent="0.3">
      <c r="A11" s="59">
        <v>31</v>
      </c>
      <c r="B11" s="59" t="s">
        <v>100</v>
      </c>
      <c r="C11" s="58"/>
      <c r="D11" s="58"/>
      <c r="E11" s="58"/>
      <c r="F11" s="60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9"/>
  <sheetViews>
    <sheetView zoomScaleNormal="100" workbookViewId="0">
      <selection activeCell="J8" sqref="J8"/>
    </sheetView>
  </sheetViews>
  <sheetFormatPr defaultRowHeight="14.4" x14ac:dyDescent="0.3"/>
  <cols>
    <col min="1" max="1" width="10.6640625" customWidth="1" collapsed="1"/>
    <col min="2" max="2" width="8.33203125" bestFit="1" customWidth="1"/>
    <col min="3" max="3" width="40.6640625" customWidth="1" collapsed="1"/>
    <col min="4" max="5" width="15.6640625" customWidth="1" collapsed="1"/>
    <col min="6" max="6" width="11.6640625" bestFit="1" customWidth="1" collapsed="1"/>
    <col min="7" max="7" width="10.6640625" customWidth="1" collapsed="1"/>
    <col min="9" max="9" width="10" bestFit="1" customWidth="1"/>
  </cols>
  <sheetData>
    <row r="1" spans="1:7" x14ac:dyDescent="0.3">
      <c r="A1" s="1" t="s">
        <v>76</v>
      </c>
      <c r="B1" s="1"/>
    </row>
    <row r="2" spans="1:7" x14ac:dyDescent="0.3">
      <c r="A2" s="1" t="s">
        <v>51</v>
      </c>
      <c r="B2" s="1"/>
    </row>
    <row r="3" spans="1:7" s="2" customFormat="1" ht="28.8" x14ac:dyDescent="0.3">
      <c r="A3" s="3" t="s">
        <v>1</v>
      </c>
      <c r="B3" s="3" t="s">
        <v>89</v>
      </c>
      <c r="C3" s="3" t="s">
        <v>14</v>
      </c>
      <c r="D3" s="3" t="s">
        <v>57</v>
      </c>
      <c r="E3" s="3" t="s">
        <v>58</v>
      </c>
      <c r="F3" s="3" t="s">
        <v>59</v>
      </c>
      <c r="G3" s="3" t="s">
        <v>60</v>
      </c>
    </row>
    <row r="4" spans="1:7" x14ac:dyDescent="0.3">
      <c r="A4" s="4"/>
      <c r="B4" s="4"/>
      <c r="C4" s="4" t="s">
        <v>50</v>
      </c>
      <c r="D4" s="5">
        <v>1535536</v>
      </c>
      <c r="E4" s="5">
        <v>107425</v>
      </c>
      <c r="F4" s="5">
        <v>1642961</v>
      </c>
      <c r="G4" s="5">
        <v>107</v>
      </c>
    </row>
    <row r="5" spans="1:7" x14ac:dyDescent="0.3">
      <c r="A5" s="6"/>
      <c r="B5" s="6"/>
      <c r="C5" s="6" t="s">
        <v>127</v>
      </c>
      <c r="D5" s="7">
        <v>1535536</v>
      </c>
      <c r="E5" s="7">
        <v>107425</v>
      </c>
      <c r="F5" s="7">
        <v>1642961</v>
      </c>
      <c r="G5" s="7">
        <v>107</v>
      </c>
    </row>
    <row r="6" spans="1:7" x14ac:dyDescent="0.3">
      <c r="A6" s="4" t="s">
        <v>128</v>
      </c>
      <c r="B6" s="4"/>
      <c r="C6" s="4" t="s">
        <v>129</v>
      </c>
      <c r="D6" s="5">
        <v>100218</v>
      </c>
      <c r="E6" s="5"/>
      <c r="F6" s="5">
        <v>100218</v>
      </c>
      <c r="G6" s="5">
        <v>100</v>
      </c>
    </row>
    <row r="7" spans="1:7" x14ac:dyDescent="0.3">
      <c r="A7" s="6" t="s">
        <v>130</v>
      </c>
      <c r="B7" s="6"/>
      <c r="C7" s="6" t="s">
        <v>131</v>
      </c>
      <c r="D7" s="7">
        <v>100218</v>
      </c>
      <c r="E7" s="7"/>
      <c r="F7" s="7">
        <v>100218</v>
      </c>
      <c r="G7" s="7">
        <v>100</v>
      </c>
    </row>
    <row r="8" spans="1:7" x14ac:dyDescent="0.3">
      <c r="A8" s="4" t="s">
        <v>132</v>
      </c>
      <c r="B8" s="4" t="s">
        <v>132</v>
      </c>
      <c r="C8" s="4" t="s">
        <v>41</v>
      </c>
      <c r="D8" s="5">
        <v>100218</v>
      </c>
      <c r="E8" s="5"/>
      <c r="F8" s="5">
        <v>100218</v>
      </c>
      <c r="G8" s="5">
        <v>100</v>
      </c>
    </row>
    <row r="9" spans="1:7" x14ac:dyDescent="0.3">
      <c r="A9" s="6" t="s">
        <v>133</v>
      </c>
      <c r="B9" s="6" t="s">
        <v>133</v>
      </c>
      <c r="C9" s="6" t="s">
        <v>108</v>
      </c>
      <c r="D9" s="7">
        <v>100218</v>
      </c>
      <c r="E9" s="7"/>
      <c r="F9" s="7">
        <v>100218</v>
      </c>
      <c r="G9" s="7">
        <v>100</v>
      </c>
    </row>
    <row r="10" spans="1:7" x14ac:dyDescent="0.3">
      <c r="A10" s="4" t="s">
        <v>28</v>
      </c>
      <c r="B10" s="4" t="s">
        <v>133</v>
      </c>
      <c r="C10" s="4" t="s">
        <v>29</v>
      </c>
      <c r="D10" s="5">
        <v>100218</v>
      </c>
      <c r="E10" s="5"/>
      <c r="F10" s="5">
        <v>100218</v>
      </c>
      <c r="G10" s="5">
        <v>100</v>
      </c>
    </row>
    <row r="11" spans="1:7" x14ac:dyDescent="0.3">
      <c r="A11" s="6" t="s">
        <v>32</v>
      </c>
      <c r="B11" s="6" t="s">
        <v>133</v>
      </c>
      <c r="C11" s="6" t="s">
        <v>33</v>
      </c>
      <c r="D11" s="7">
        <v>100086</v>
      </c>
      <c r="E11" s="7">
        <v>-118</v>
      </c>
      <c r="F11" s="7">
        <v>99968</v>
      </c>
      <c r="G11" s="7">
        <v>99.88</v>
      </c>
    </row>
    <row r="12" spans="1:7" x14ac:dyDescent="0.3">
      <c r="A12" s="4" t="s">
        <v>34</v>
      </c>
      <c r="B12" s="4" t="s">
        <v>133</v>
      </c>
      <c r="C12" s="4" t="s">
        <v>35</v>
      </c>
      <c r="D12" s="5">
        <v>132</v>
      </c>
      <c r="E12" s="5">
        <v>118</v>
      </c>
      <c r="F12" s="5">
        <v>250</v>
      </c>
      <c r="G12" s="5">
        <v>189.39</v>
      </c>
    </row>
    <row r="13" spans="1:7" x14ac:dyDescent="0.3">
      <c r="A13" s="6" t="s">
        <v>134</v>
      </c>
      <c r="B13" s="6"/>
      <c r="C13" s="6" t="s">
        <v>135</v>
      </c>
      <c r="D13" s="7">
        <v>139379</v>
      </c>
      <c r="E13" s="7">
        <v>25000</v>
      </c>
      <c r="F13" s="7">
        <v>164379</v>
      </c>
      <c r="G13" s="7">
        <v>117.94</v>
      </c>
    </row>
    <row r="14" spans="1:7" x14ac:dyDescent="0.3">
      <c r="A14" s="4" t="s">
        <v>136</v>
      </c>
      <c r="B14" s="4"/>
      <c r="C14" s="4" t="s">
        <v>137</v>
      </c>
      <c r="D14" s="5">
        <v>133936</v>
      </c>
      <c r="E14" s="5">
        <v>25000</v>
      </c>
      <c r="F14" s="5">
        <v>158936</v>
      </c>
      <c r="G14" s="5">
        <v>118.67</v>
      </c>
    </row>
    <row r="15" spans="1:7" x14ac:dyDescent="0.3">
      <c r="A15" s="6" t="s">
        <v>132</v>
      </c>
      <c r="B15" s="6" t="s">
        <v>132</v>
      </c>
      <c r="C15" s="6" t="s">
        <v>41</v>
      </c>
      <c r="D15" s="7">
        <v>45000</v>
      </c>
      <c r="E15" s="7">
        <v>20000</v>
      </c>
      <c r="F15" s="7">
        <v>65000</v>
      </c>
      <c r="G15" s="7">
        <v>144.44</v>
      </c>
    </row>
    <row r="16" spans="1:7" x14ac:dyDescent="0.3">
      <c r="A16" s="4" t="s">
        <v>69</v>
      </c>
      <c r="B16" s="4" t="s">
        <v>69</v>
      </c>
      <c r="C16" s="4" t="s">
        <v>41</v>
      </c>
      <c r="D16" s="5">
        <v>45000</v>
      </c>
      <c r="E16" s="5">
        <v>20000</v>
      </c>
      <c r="F16" s="5">
        <v>65000</v>
      </c>
      <c r="G16" s="5">
        <v>144.44</v>
      </c>
    </row>
    <row r="17" spans="1:12" x14ac:dyDescent="0.3">
      <c r="A17" s="6" t="s">
        <v>28</v>
      </c>
      <c r="B17" s="6" t="s">
        <v>69</v>
      </c>
      <c r="C17" s="6" t="s">
        <v>29</v>
      </c>
      <c r="D17" s="7">
        <v>45000</v>
      </c>
      <c r="E17" s="7">
        <v>20000</v>
      </c>
      <c r="F17" s="7">
        <v>65000</v>
      </c>
      <c r="G17" s="7">
        <v>144.44</v>
      </c>
    </row>
    <row r="18" spans="1:12" x14ac:dyDescent="0.3">
      <c r="A18" s="4" t="s">
        <v>30</v>
      </c>
      <c r="B18" s="4" t="s">
        <v>69</v>
      </c>
      <c r="C18" s="4" t="s">
        <v>31</v>
      </c>
      <c r="D18" s="5">
        <v>41852</v>
      </c>
      <c r="E18" s="5">
        <v>19048</v>
      </c>
      <c r="F18" s="5">
        <v>60900</v>
      </c>
      <c r="G18" s="5">
        <v>145.51</v>
      </c>
    </row>
    <row r="19" spans="1:12" x14ac:dyDescent="0.3">
      <c r="A19" s="6" t="s">
        <v>32</v>
      </c>
      <c r="B19" s="6" t="s">
        <v>69</v>
      </c>
      <c r="C19" s="6" t="s">
        <v>33</v>
      </c>
      <c r="D19" s="7">
        <v>3148</v>
      </c>
      <c r="E19" s="7">
        <v>952</v>
      </c>
      <c r="F19" s="7">
        <v>4100</v>
      </c>
      <c r="G19" s="7">
        <v>130.24</v>
      </c>
    </row>
    <row r="20" spans="1:12" x14ac:dyDescent="0.3">
      <c r="A20" s="4" t="s">
        <v>36</v>
      </c>
      <c r="B20" s="4" t="s">
        <v>36</v>
      </c>
      <c r="C20" s="4" t="s">
        <v>44</v>
      </c>
      <c r="D20" s="5">
        <v>88936</v>
      </c>
      <c r="E20" s="5">
        <v>5000</v>
      </c>
      <c r="F20" s="5">
        <v>93936</v>
      </c>
      <c r="G20" s="5">
        <v>105.62</v>
      </c>
    </row>
    <row r="21" spans="1:12" x14ac:dyDescent="0.3">
      <c r="A21" s="6" t="s">
        <v>70</v>
      </c>
      <c r="B21" s="6" t="s">
        <v>70</v>
      </c>
      <c r="C21" s="6" t="s">
        <v>110</v>
      </c>
      <c r="D21" s="7">
        <v>88936</v>
      </c>
      <c r="E21" s="7">
        <v>5000</v>
      </c>
      <c r="F21" s="7">
        <v>93936</v>
      </c>
      <c r="G21" s="7">
        <v>105.62</v>
      </c>
    </row>
    <row r="22" spans="1:12" x14ac:dyDescent="0.3">
      <c r="A22" s="4" t="s">
        <v>28</v>
      </c>
      <c r="B22" s="4" t="s">
        <v>70</v>
      </c>
      <c r="C22" s="4" t="s">
        <v>29</v>
      </c>
      <c r="D22" s="5">
        <v>88936</v>
      </c>
      <c r="E22" s="5">
        <v>5000</v>
      </c>
      <c r="F22" s="5">
        <v>93936</v>
      </c>
      <c r="G22" s="5">
        <v>105.62</v>
      </c>
    </row>
    <row r="23" spans="1:12" x14ac:dyDescent="0.3">
      <c r="A23" s="6" t="s">
        <v>30</v>
      </c>
      <c r="B23" s="6" t="s">
        <v>70</v>
      </c>
      <c r="C23" s="6" t="s">
        <v>31</v>
      </c>
      <c r="D23" s="7">
        <v>30000</v>
      </c>
      <c r="E23" s="7">
        <v>5000</v>
      </c>
      <c r="F23" s="7">
        <v>35000</v>
      </c>
      <c r="G23" s="7">
        <v>116.67</v>
      </c>
      <c r="I23" s="62"/>
    </row>
    <row r="24" spans="1:12" x14ac:dyDescent="0.3">
      <c r="A24" s="4" t="s">
        <v>32</v>
      </c>
      <c r="B24" s="4" t="s">
        <v>70</v>
      </c>
      <c r="C24" s="4" t="s">
        <v>33</v>
      </c>
      <c r="D24" s="5">
        <v>58936</v>
      </c>
      <c r="E24" s="5"/>
      <c r="F24" s="5">
        <v>58936</v>
      </c>
      <c r="G24" s="5">
        <v>100</v>
      </c>
      <c r="J24" s="62"/>
    </row>
    <row r="25" spans="1:12" x14ac:dyDescent="0.3">
      <c r="A25" s="6" t="s">
        <v>138</v>
      </c>
      <c r="B25" s="6"/>
      <c r="C25" s="6" t="s">
        <v>139</v>
      </c>
      <c r="D25" s="7">
        <v>1327</v>
      </c>
      <c r="E25" s="7"/>
      <c r="F25" s="7">
        <v>1327</v>
      </c>
      <c r="G25" s="7">
        <v>100</v>
      </c>
      <c r="K25" s="62"/>
    </row>
    <row r="26" spans="1:12" x14ac:dyDescent="0.3">
      <c r="A26" s="4" t="s">
        <v>132</v>
      </c>
      <c r="B26" s="4" t="s">
        <v>132</v>
      </c>
      <c r="C26" s="4" t="s">
        <v>41</v>
      </c>
      <c r="D26" s="5">
        <v>1327</v>
      </c>
      <c r="E26" s="5"/>
      <c r="F26" s="5">
        <v>1327</v>
      </c>
      <c r="G26" s="5">
        <v>100</v>
      </c>
      <c r="L26" s="62"/>
    </row>
    <row r="27" spans="1:12" x14ac:dyDescent="0.3">
      <c r="A27" s="6" t="s">
        <v>69</v>
      </c>
      <c r="B27" s="6" t="s">
        <v>69</v>
      </c>
      <c r="C27" s="6" t="s">
        <v>41</v>
      </c>
      <c r="D27" s="7">
        <v>1327</v>
      </c>
      <c r="E27" s="7"/>
      <c r="F27" s="7">
        <v>1327</v>
      </c>
      <c r="G27" s="7">
        <v>100</v>
      </c>
    </row>
    <row r="28" spans="1:12" x14ac:dyDescent="0.3">
      <c r="A28" s="4" t="s">
        <v>28</v>
      </c>
      <c r="B28" s="4" t="s">
        <v>69</v>
      </c>
      <c r="C28" s="4" t="s">
        <v>29</v>
      </c>
      <c r="D28" s="5">
        <v>1327</v>
      </c>
      <c r="E28" s="5"/>
      <c r="F28" s="5">
        <v>1327</v>
      </c>
      <c r="G28" s="5">
        <v>100</v>
      </c>
    </row>
    <row r="29" spans="1:12" x14ac:dyDescent="0.3">
      <c r="A29" s="6" t="s">
        <v>32</v>
      </c>
      <c r="B29" s="6" t="s">
        <v>69</v>
      </c>
      <c r="C29" s="6" t="s">
        <v>33</v>
      </c>
      <c r="D29" s="7">
        <v>1327</v>
      </c>
      <c r="E29" s="7"/>
      <c r="F29" s="7">
        <v>1327</v>
      </c>
      <c r="G29" s="7">
        <v>100</v>
      </c>
    </row>
    <row r="30" spans="1:12" x14ac:dyDescent="0.3">
      <c r="A30" s="4" t="s">
        <v>140</v>
      </c>
      <c r="B30" s="4"/>
      <c r="C30" s="4" t="s">
        <v>141</v>
      </c>
      <c r="D30" s="5">
        <v>100</v>
      </c>
      <c r="E30" s="5"/>
      <c r="F30" s="5">
        <v>100</v>
      </c>
      <c r="G30" s="5">
        <v>100</v>
      </c>
    </row>
    <row r="31" spans="1:12" x14ac:dyDescent="0.3">
      <c r="A31" s="6" t="s">
        <v>132</v>
      </c>
      <c r="B31" s="6" t="s">
        <v>132</v>
      </c>
      <c r="C31" s="6" t="s">
        <v>41</v>
      </c>
      <c r="D31" s="7">
        <v>100</v>
      </c>
      <c r="E31" s="7"/>
      <c r="F31" s="7">
        <v>100</v>
      </c>
      <c r="G31" s="7">
        <v>100</v>
      </c>
    </row>
    <row r="32" spans="1:12" x14ac:dyDescent="0.3">
      <c r="A32" s="4" t="s">
        <v>69</v>
      </c>
      <c r="B32" s="4" t="s">
        <v>69</v>
      </c>
      <c r="C32" s="4" t="s">
        <v>41</v>
      </c>
      <c r="D32" s="5">
        <v>100</v>
      </c>
      <c r="E32" s="5"/>
      <c r="F32" s="5">
        <v>100</v>
      </c>
      <c r="G32" s="5">
        <v>100</v>
      </c>
    </row>
    <row r="33" spans="1:7" x14ac:dyDescent="0.3">
      <c r="A33" s="6" t="s">
        <v>28</v>
      </c>
      <c r="B33" s="6" t="s">
        <v>69</v>
      </c>
      <c r="C33" s="6" t="s">
        <v>29</v>
      </c>
      <c r="D33" s="7">
        <v>100</v>
      </c>
      <c r="E33" s="7"/>
      <c r="F33" s="7">
        <v>100</v>
      </c>
      <c r="G33" s="7">
        <v>100</v>
      </c>
    </row>
    <row r="34" spans="1:7" x14ac:dyDescent="0.3">
      <c r="A34" s="4" t="s">
        <v>32</v>
      </c>
      <c r="B34" s="4" t="s">
        <v>69</v>
      </c>
      <c r="C34" s="4" t="s">
        <v>33</v>
      </c>
      <c r="D34" s="5">
        <v>100</v>
      </c>
      <c r="E34" s="5"/>
      <c r="F34" s="5">
        <v>100</v>
      </c>
      <c r="G34" s="5">
        <v>100</v>
      </c>
    </row>
    <row r="35" spans="1:7" x14ac:dyDescent="0.3">
      <c r="A35" s="6" t="s">
        <v>142</v>
      </c>
      <c r="B35" s="6"/>
      <c r="C35" s="6" t="s">
        <v>143</v>
      </c>
      <c r="D35" s="7">
        <v>550</v>
      </c>
      <c r="E35" s="7"/>
      <c r="F35" s="7">
        <v>550</v>
      </c>
      <c r="G35" s="7">
        <v>100</v>
      </c>
    </row>
    <row r="36" spans="1:7" x14ac:dyDescent="0.3">
      <c r="A36" s="4" t="s">
        <v>132</v>
      </c>
      <c r="B36" s="4" t="s">
        <v>132</v>
      </c>
      <c r="C36" s="4" t="s">
        <v>41</v>
      </c>
      <c r="D36" s="5">
        <v>550</v>
      </c>
      <c r="E36" s="5"/>
      <c r="F36" s="5">
        <v>550</v>
      </c>
      <c r="G36" s="5">
        <v>100</v>
      </c>
    </row>
    <row r="37" spans="1:7" x14ac:dyDescent="0.3">
      <c r="A37" s="6" t="s">
        <v>69</v>
      </c>
      <c r="B37" s="6" t="s">
        <v>69</v>
      </c>
      <c r="C37" s="6" t="s">
        <v>41</v>
      </c>
      <c r="D37" s="7">
        <v>550</v>
      </c>
      <c r="E37" s="7"/>
      <c r="F37" s="7">
        <v>550</v>
      </c>
      <c r="G37" s="7">
        <v>100</v>
      </c>
    </row>
    <row r="38" spans="1:7" x14ac:dyDescent="0.3">
      <c r="A38" s="4" t="s">
        <v>28</v>
      </c>
      <c r="B38" s="4" t="s">
        <v>69</v>
      </c>
      <c r="C38" s="4" t="s">
        <v>29</v>
      </c>
      <c r="D38" s="5">
        <v>550</v>
      </c>
      <c r="E38" s="5"/>
      <c r="F38" s="5">
        <v>550</v>
      </c>
      <c r="G38" s="5">
        <v>100</v>
      </c>
    </row>
    <row r="39" spans="1:7" x14ac:dyDescent="0.3">
      <c r="A39" s="6" t="s">
        <v>32</v>
      </c>
      <c r="B39" s="6" t="s">
        <v>69</v>
      </c>
      <c r="C39" s="6" t="s">
        <v>33</v>
      </c>
      <c r="D39" s="7">
        <v>550</v>
      </c>
      <c r="E39" s="7"/>
      <c r="F39" s="7">
        <v>550</v>
      </c>
      <c r="G39" s="7">
        <v>100</v>
      </c>
    </row>
    <row r="40" spans="1:7" x14ac:dyDescent="0.3">
      <c r="A40" s="4" t="s">
        <v>144</v>
      </c>
      <c r="B40" s="4"/>
      <c r="C40" s="4" t="s">
        <v>145</v>
      </c>
      <c r="D40" s="5">
        <v>1400</v>
      </c>
      <c r="E40" s="5"/>
      <c r="F40" s="5">
        <v>1400</v>
      </c>
      <c r="G40" s="5">
        <v>100</v>
      </c>
    </row>
    <row r="41" spans="1:7" x14ac:dyDescent="0.3">
      <c r="A41" s="6" t="s">
        <v>132</v>
      </c>
      <c r="B41" s="6" t="s">
        <v>132</v>
      </c>
      <c r="C41" s="6" t="s">
        <v>41</v>
      </c>
      <c r="D41" s="7">
        <v>1400</v>
      </c>
      <c r="E41" s="7"/>
      <c r="F41" s="7">
        <v>1400</v>
      </c>
      <c r="G41" s="7">
        <v>100</v>
      </c>
    </row>
    <row r="42" spans="1:7" x14ac:dyDescent="0.3">
      <c r="A42" s="4" t="s">
        <v>69</v>
      </c>
      <c r="B42" s="4" t="s">
        <v>69</v>
      </c>
      <c r="C42" s="4" t="s">
        <v>41</v>
      </c>
      <c r="D42" s="5">
        <v>1400</v>
      </c>
      <c r="E42" s="5"/>
      <c r="F42" s="5">
        <v>1400</v>
      </c>
      <c r="G42" s="5">
        <v>100</v>
      </c>
    </row>
    <row r="43" spans="1:7" x14ac:dyDescent="0.3">
      <c r="A43" s="6" t="s">
        <v>28</v>
      </c>
      <c r="B43" s="6" t="s">
        <v>69</v>
      </c>
      <c r="C43" s="6" t="s">
        <v>29</v>
      </c>
      <c r="D43" s="7">
        <v>1400</v>
      </c>
      <c r="E43" s="7"/>
      <c r="F43" s="7">
        <v>1400</v>
      </c>
      <c r="G43" s="7">
        <v>100</v>
      </c>
    </row>
    <row r="44" spans="1:7" x14ac:dyDescent="0.3">
      <c r="A44" s="4" t="s">
        <v>30</v>
      </c>
      <c r="B44" s="4" t="s">
        <v>69</v>
      </c>
      <c r="C44" s="4" t="s">
        <v>31</v>
      </c>
      <c r="D44" s="5">
        <v>1181</v>
      </c>
      <c r="E44" s="5"/>
      <c r="F44" s="5">
        <v>1181</v>
      </c>
      <c r="G44" s="5">
        <v>100</v>
      </c>
    </row>
    <row r="45" spans="1:7" x14ac:dyDescent="0.3">
      <c r="A45" s="6" t="s">
        <v>32</v>
      </c>
      <c r="B45" s="6" t="s">
        <v>69</v>
      </c>
      <c r="C45" s="6" t="s">
        <v>33</v>
      </c>
      <c r="D45" s="7">
        <v>219</v>
      </c>
      <c r="E45" s="7"/>
      <c r="F45" s="7">
        <v>219</v>
      </c>
      <c r="G45" s="7">
        <v>100</v>
      </c>
    </row>
    <row r="46" spans="1:7" x14ac:dyDescent="0.3">
      <c r="A46" s="4" t="s">
        <v>146</v>
      </c>
      <c r="B46" s="4"/>
      <c r="C46" s="4" t="s">
        <v>147</v>
      </c>
      <c r="D46" s="5">
        <v>2066</v>
      </c>
      <c r="E46" s="5"/>
      <c r="F46" s="5">
        <v>2066</v>
      </c>
      <c r="G46" s="5">
        <v>100</v>
      </c>
    </row>
    <row r="47" spans="1:7" x14ac:dyDescent="0.3">
      <c r="A47" s="6" t="s">
        <v>132</v>
      </c>
      <c r="B47" s="6" t="s">
        <v>132</v>
      </c>
      <c r="C47" s="6" t="s">
        <v>41</v>
      </c>
      <c r="D47" s="7">
        <v>2066</v>
      </c>
      <c r="E47" s="7"/>
      <c r="F47" s="7">
        <v>2066</v>
      </c>
      <c r="G47" s="7">
        <v>100</v>
      </c>
    </row>
    <row r="48" spans="1:7" x14ac:dyDescent="0.3">
      <c r="A48" s="4" t="s">
        <v>69</v>
      </c>
      <c r="B48" s="4" t="s">
        <v>69</v>
      </c>
      <c r="C48" s="4" t="s">
        <v>41</v>
      </c>
      <c r="D48" s="5">
        <v>2066</v>
      </c>
      <c r="E48" s="5"/>
      <c r="F48" s="5">
        <v>2066</v>
      </c>
      <c r="G48" s="5">
        <v>100</v>
      </c>
    </row>
    <row r="49" spans="1:12" x14ac:dyDescent="0.3">
      <c r="A49" s="6" t="s">
        <v>28</v>
      </c>
      <c r="B49" s="6" t="s">
        <v>69</v>
      </c>
      <c r="C49" s="6" t="s">
        <v>29</v>
      </c>
      <c r="D49" s="7">
        <v>2066</v>
      </c>
      <c r="E49" s="7"/>
      <c r="F49" s="7">
        <v>2066</v>
      </c>
      <c r="G49" s="7">
        <v>100</v>
      </c>
    </row>
    <row r="50" spans="1:12" x14ac:dyDescent="0.3">
      <c r="A50" s="4" t="s">
        <v>30</v>
      </c>
      <c r="B50" s="4" t="s">
        <v>69</v>
      </c>
      <c r="C50" s="4" t="s">
        <v>31</v>
      </c>
      <c r="D50" s="5">
        <v>1847</v>
      </c>
      <c r="E50" s="5"/>
      <c r="F50" s="5">
        <v>1847</v>
      </c>
      <c r="G50" s="5">
        <v>100</v>
      </c>
    </row>
    <row r="51" spans="1:12" x14ac:dyDescent="0.3">
      <c r="A51" s="6" t="s">
        <v>32</v>
      </c>
      <c r="B51" s="6" t="s">
        <v>69</v>
      </c>
      <c r="C51" s="6" t="s">
        <v>33</v>
      </c>
      <c r="D51" s="7">
        <v>219</v>
      </c>
      <c r="E51" s="7"/>
      <c r="F51" s="7">
        <v>219</v>
      </c>
      <c r="G51" s="7">
        <v>100</v>
      </c>
    </row>
    <row r="52" spans="1:12" x14ac:dyDescent="0.3">
      <c r="A52" s="4" t="s">
        <v>148</v>
      </c>
      <c r="B52" s="4"/>
      <c r="C52" s="4" t="s">
        <v>149</v>
      </c>
      <c r="D52" s="5">
        <v>1295939</v>
      </c>
      <c r="E52" s="5">
        <v>78487</v>
      </c>
      <c r="F52" s="5">
        <v>1374426</v>
      </c>
      <c r="G52" s="5">
        <v>106.06</v>
      </c>
    </row>
    <row r="53" spans="1:12" x14ac:dyDescent="0.3">
      <c r="A53" s="6" t="s">
        <v>150</v>
      </c>
      <c r="B53" s="6"/>
      <c r="C53" s="6" t="s">
        <v>149</v>
      </c>
      <c r="D53" s="7">
        <v>10281</v>
      </c>
      <c r="E53" s="7">
        <v>5443</v>
      </c>
      <c r="F53" s="7">
        <v>15724</v>
      </c>
      <c r="G53" s="7">
        <v>152.94</v>
      </c>
    </row>
    <row r="54" spans="1:12" x14ac:dyDescent="0.3">
      <c r="A54" s="4" t="s">
        <v>28</v>
      </c>
      <c r="B54" s="4" t="s">
        <v>28</v>
      </c>
      <c r="C54" s="4" t="s">
        <v>43</v>
      </c>
      <c r="D54" s="5">
        <v>626</v>
      </c>
      <c r="E54" s="5">
        <v>434</v>
      </c>
      <c r="F54" s="5">
        <v>1060</v>
      </c>
      <c r="G54" s="5">
        <v>169.33</v>
      </c>
    </row>
    <row r="55" spans="1:12" x14ac:dyDescent="0.3">
      <c r="A55" s="6" t="s">
        <v>30</v>
      </c>
      <c r="B55" s="6" t="s">
        <v>30</v>
      </c>
      <c r="C55" s="6" t="s">
        <v>109</v>
      </c>
      <c r="D55" s="7">
        <v>626</v>
      </c>
      <c r="E55" s="7">
        <v>434</v>
      </c>
      <c r="F55" s="7">
        <v>1060</v>
      </c>
      <c r="G55" s="7">
        <v>169.33</v>
      </c>
    </row>
    <row r="56" spans="1:12" x14ac:dyDescent="0.3">
      <c r="A56" s="4" t="s">
        <v>28</v>
      </c>
      <c r="B56" s="4" t="s">
        <v>30</v>
      </c>
      <c r="C56" s="4" t="s">
        <v>29</v>
      </c>
      <c r="D56" s="5">
        <v>626</v>
      </c>
      <c r="E56" s="5">
        <v>434</v>
      </c>
      <c r="F56" s="5">
        <v>1060</v>
      </c>
      <c r="G56" s="5">
        <v>169.33</v>
      </c>
    </row>
    <row r="57" spans="1:12" x14ac:dyDescent="0.3">
      <c r="A57" s="6" t="s">
        <v>32</v>
      </c>
      <c r="B57" s="6" t="s">
        <v>30</v>
      </c>
      <c r="C57" s="6" t="s">
        <v>33</v>
      </c>
      <c r="D57" s="7">
        <v>626</v>
      </c>
      <c r="E57" s="7">
        <v>434</v>
      </c>
      <c r="F57" s="7">
        <v>1060</v>
      </c>
      <c r="G57" s="7">
        <v>169.33</v>
      </c>
    </row>
    <row r="58" spans="1:12" x14ac:dyDescent="0.3">
      <c r="A58" s="4" t="s">
        <v>36</v>
      </c>
      <c r="B58" s="4" t="s">
        <v>36</v>
      </c>
      <c r="C58" s="4" t="s">
        <v>44</v>
      </c>
      <c r="D58" s="5">
        <v>385</v>
      </c>
      <c r="E58" s="5">
        <v>3679</v>
      </c>
      <c r="F58" s="5">
        <v>4064</v>
      </c>
      <c r="G58" s="5">
        <v>999.99</v>
      </c>
    </row>
    <row r="59" spans="1:12" x14ac:dyDescent="0.3">
      <c r="A59" s="6" t="s">
        <v>70</v>
      </c>
      <c r="B59" s="6" t="s">
        <v>70</v>
      </c>
      <c r="C59" s="6" t="s">
        <v>110</v>
      </c>
      <c r="D59" s="7">
        <v>385</v>
      </c>
      <c r="E59" s="7">
        <v>3679</v>
      </c>
      <c r="F59" s="7">
        <v>4064</v>
      </c>
      <c r="G59" s="7">
        <v>999.99</v>
      </c>
    </row>
    <row r="60" spans="1:12" x14ac:dyDescent="0.3">
      <c r="A60" s="4" t="s">
        <v>28</v>
      </c>
      <c r="B60" s="4" t="s">
        <v>70</v>
      </c>
      <c r="C60" s="4" t="s">
        <v>29</v>
      </c>
      <c r="D60" s="5">
        <v>385</v>
      </c>
      <c r="E60" s="5">
        <v>3679</v>
      </c>
      <c r="F60" s="5">
        <v>4064</v>
      </c>
      <c r="G60" s="5">
        <v>999.99</v>
      </c>
      <c r="L60" s="62"/>
    </row>
    <row r="61" spans="1:12" x14ac:dyDescent="0.3">
      <c r="A61" s="6" t="s">
        <v>32</v>
      </c>
      <c r="B61" s="6" t="s">
        <v>70</v>
      </c>
      <c r="C61" s="6" t="s">
        <v>33</v>
      </c>
      <c r="D61" s="7">
        <v>385</v>
      </c>
      <c r="E61" s="7">
        <v>3679</v>
      </c>
      <c r="F61" s="7">
        <v>4064</v>
      </c>
      <c r="G61" s="7">
        <v>999.99</v>
      </c>
    </row>
    <row r="62" spans="1:12" x14ac:dyDescent="0.3">
      <c r="A62" s="4" t="s">
        <v>151</v>
      </c>
      <c r="B62" s="4" t="s">
        <v>151</v>
      </c>
      <c r="C62" s="4" t="s">
        <v>45</v>
      </c>
      <c r="D62" s="5">
        <v>7386</v>
      </c>
      <c r="E62" s="5">
        <v>1331</v>
      </c>
      <c r="F62" s="5">
        <v>8717</v>
      </c>
      <c r="G62" s="5">
        <v>118.02</v>
      </c>
    </row>
    <row r="63" spans="1:12" x14ac:dyDescent="0.3">
      <c r="A63" s="6" t="s">
        <v>152</v>
      </c>
      <c r="B63" s="6" t="s">
        <v>152</v>
      </c>
      <c r="C63" s="6" t="s">
        <v>111</v>
      </c>
      <c r="D63" s="7">
        <v>7386</v>
      </c>
      <c r="E63" s="7">
        <v>1331</v>
      </c>
      <c r="F63" s="7">
        <v>8717</v>
      </c>
      <c r="G63" s="7">
        <v>118.02</v>
      </c>
    </row>
    <row r="64" spans="1:12" x14ac:dyDescent="0.3">
      <c r="A64" s="4" t="s">
        <v>28</v>
      </c>
      <c r="B64" s="4" t="s">
        <v>152</v>
      </c>
      <c r="C64" s="4" t="s">
        <v>29</v>
      </c>
      <c r="D64" s="5">
        <v>7386</v>
      </c>
      <c r="E64" s="5">
        <v>1331</v>
      </c>
      <c r="F64" s="5">
        <v>8717</v>
      </c>
      <c r="G64" s="5">
        <v>118.02</v>
      </c>
    </row>
    <row r="65" spans="1:13" x14ac:dyDescent="0.3">
      <c r="A65" s="6" t="s">
        <v>30</v>
      </c>
      <c r="B65" s="6" t="s">
        <v>152</v>
      </c>
      <c r="C65" s="6" t="s">
        <v>31</v>
      </c>
      <c r="D65" s="7">
        <v>5083</v>
      </c>
      <c r="E65" s="7">
        <v>233</v>
      </c>
      <c r="F65" s="7">
        <v>5316</v>
      </c>
      <c r="G65" s="7">
        <v>104.58</v>
      </c>
    </row>
    <row r="66" spans="1:13" x14ac:dyDescent="0.3">
      <c r="A66" s="4" t="s">
        <v>32</v>
      </c>
      <c r="B66" s="4" t="s">
        <v>152</v>
      </c>
      <c r="C66" s="4" t="s">
        <v>33</v>
      </c>
      <c r="D66" s="5">
        <v>1603</v>
      </c>
      <c r="E66" s="5">
        <v>1098</v>
      </c>
      <c r="F66" s="5">
        <v>2701</v>
      </c>
      <c r="G66" s="5">
        <v>168.5</v>
      </c>
    </row>
    <row r="67" spans="1:13" x14ac:dyDescent="0.3">
      <c r="A67" s="6" t="s">
        <v>54</v>
      </c>
      <c r="B67" s="6" t="s">
        <v>152</v>
      </c>
      <c r="C67" s="6" t="s">
        <v>55</v>
      </c>
      <c r="D67" s="7">
        <v>700</v>
      </c>
      <c r="E67" s="7"/>
      <c r="F67" s="7">
        <v>700</v>
      </c>
      <c r="G67" s="7">
        <v>100</v>
      </c>
    </row>
    <row r="68" spans="1:13" x14ac:dyDescent="0.3">
      <c r="A68" s="4" t="s">
        <v>15</v>
      </c>
      <c r="B68" s="4" t="s">
        <v>15</v>
      </c>
      <c r="C68" s="4" t="s">
        <v>46</v>
      </c>
      <c r="D68" s="5">
        <v>500</v>
      </c>
      <c r="E68" s="5"/>
      <c r="F68" s="5">
        <v>500</v>
      </c>
      <c r="G68" s="5">
        <v>100</v>
      </c>
      <c r="M68" s="62"/>
    </row>
    <row r="69" spans="1:13" x14ac:dyDescent="0.3">
      <c r="A69" s="6" t="s">
        <v>71</v>
      </c>
      <c r="B69" s="6" t="s">
        <v>71</v>
      </c>
      <c r="C69" s="6" t="s">
        <v>112</v>
      </c>
      <c r="D69" s="7">
        <v>500</v>
      </c>
      <c r="E69" s="7"/>
      <c r="F69" s="7">
        <v>500</v>
      </c>
      <c r="G69" s="7">
        <v>100</v>
      </c>
    </row>
    <row r="70" spans="1:13" x14ac:dyDescent="0.3">
      <c r="A70" s="4" t="s">
        <v>28</v>
      </c>
      <c r="B70" s="4" t="s">
        <v>71</v>
      </c>
      <c r="C70" s="4" t="s">
        <v>29</v>
      </c>
      <c r="D70" s="5">
        <v>500</v>
      </c>
      <c r="E70" s="5"/>
      <c r="F70" s="5">
        <v>500</v>
      </c>
      <c r="G70" s="5">
        <v>100</v>
      </c>
    </row>
    <row r="71" spans="1:13" x14ac:dyDescent="0.3">
      <c r="A71" s="6" t="s">
        <v>32</v>
      </c>
      <c r="B71" s="6" t="s">
        <v>71</v>
      </c>
      <c r="C71" s="6" t="s">
        <v>33</v>
      </c>
      <c r="D71" s="7">
        <v>500</v>
      </c>
      <c r="E71" s="7"/>
      <c r="F71" s="7">
        <v>500</v>
      </c>
      <c r="G71" s="7">
        <v>100</v>
      </c>
    </row>
    <row r="72" spans="1:13" x14ac:dyDescent="0.3">
      <c r="A72" s="4" t="s">
        <v>102</v>
      </c>
      <c r="B72" s="4" t="s">
        <v>102</v>
      </c>
      <c r="C72" s="4" t="s">
        <v>47</v>
      </c>
      <c r="D72" s="5">
        <v>200</v>
      </c>
      <c r="E72" s="5"/>
      <c r="F72" s="5">
        <v>200</v>
      </c>
      <c r="G72" s="5">
        <v>100</v>
      </c>
    </row>
    <row r="73" spans="1:13" x14ac:dyDescent="0.3">
      <c r="A73" s="6" t="s">
        <v>72</v>
      </c>
      <c r="B73" s="6" t="s">
        <v>72</v>
      </c>
      <c r="C73" s="6" t="s">
        <v>113</v>
      </c>
      <c r="D73" s="7">
        <v>200</v>
      </c>
      <c r="E73" s="7"/>
      <c r="F73" s="7">
        <v>200</v>
      </c>
      <c r="G73" s="7">
        <v>100</v>
      </c>
    </row>
    <row r="74" spans="1:13" x14ac:dyDescent="0.3">
      <c r="A74" s="4" t="s">
        <v>28</v>
      </c>
      <c r="B74" s="4" t="s">
        <v>72</v>
      </c>
      <c r="C74" s="4" t="s">
        <v>29</v>
      </c>
      <c r="D74" s="5">
        <v>200</v>
      </c>
      <c r="E74" s="5"/>
      <c r="F74" s="5">
        <v>200</v>
      </c>
      <c r="G74" s="5">
        <v>100</v>
      </c>
    </row>
    <row r="75" spans="1:13" x14ac:dyDescent="0.3">
      <c r="A75" s="6" t="s">
        <v>32</v>
      </c>
      <c r="B75" s="6" t="s">
        <v>72</v>
      </c>
      <c r="C75" s="6" t="s">
        <v>33</v>
      </c>
      <c r="D75" s="7">
        <v>200</v>
      </c>
      <c r="E75" s="7"/>
      <c r="F75" s="7">
        <v>200</v>
      </c>
      <c r="G75" s="7">
        <v>100</v>
      </c>
    </row>
    <row r="76" spans="1:13" x14ac:dyDescent="0.3">
      <c r="A76" s="4" t="s">
        <v>153</v>
      </c>
      <c r="B76" s="4" t="s">
        <v>153</v>
      </c>
      <c r="C76" s="4" t="s">
        <v>114</v>
      </c>
      <c r="D76" s="5">
        <v>1184</v>
      </c>
      <c r="E76" s="5">
        <v>-1</v>
      </c>
      <c r="F76" s="5">
        <v>1183</v>
      </c>
      <c r="G76" s="5">
        <v>99.92</v>
      </c>
    </row>
    <row r="77" spans="1:13" x14ac:dyDescent="0.3">
      <c r="A77" s="6" t="s">
        <v>154</v>
      </c>
      <c r="B77" s="6" t="s">
        <v>154</v>
      </c>
      <c r="C77" s="6" t="s">
        <v>115</v>
      </c>
      <c r="D77" s="7">
        <v>884</v>
      </c>
      <c r="E77" s="7"/>
      <c r="F77" s="7">
        <v>884</v>
      </c>
      <c r="G77" s="7">
        <v>100</v>
      </c>
    </row>
    <row r="78" spans="1:13" x14ac:dyDescent="0.3">
      <c r="A78" s="4" t="s">
        <v>28</v>
      </c>
      <c r="B78" s="4" t="s">
        <v>154</v>
      </c>
      <c r="C78" s="4" t="s">
        <v>29</v>
      </c>
      <c r="D78" s="5">
        <v>884</v>
      </c>
      <c r="E78" s="5"/>
      <c r="F78" s="5">
        <v>884</v>
      </c>
      <c r="G78" s="5">
        <v>100</v>
      </c>
    </row>
    <row r="79" spans="1:13" x14ac:dyDescent="0.3">
      <c r="A79" s="6" t="s">
        <v>32</v>
      </c>
      <c r="B79" s="6" t="s">
        <v>154</v>
      </c>
      <c r="C79" s="6" t="s">
        <v>33</v>
      </c>
      <c r="D79" s="7">
        <v>884</v>
      </c>
      <c r="E79" s="7"/>
      <c r="F79" s="7">
        <v>884</v>
      </c>
      <c r="G79" s="7">
        <v>100</v>
      </c>
    </row>
    <row r="80" spans="1:13" x14ac:dyDescent="0.3">
      <c r="A80" s="4" t="s">
        <v>155</v>
      </c>
      <c r="B80" s="4" t="s">
        <v>155</v>
      </c>
      <c r="C80" s="4" t="s">
        <v>116</v>
      </c>
      <c r="D80" s="5">
        <v>300</v>
      </c>
      <c r="E80" s="5">
        <v>-1</v>
      </c>
      <c r="F80" s="5">
        <v>299</v>
      </c>
      <c r="G80" s="5">
        <v>99.67</v>
      </c>
    </row>
    <row r="81" spans="1:7" x14ac:dyDescent="0.3">
      <c r="A81" s="6" t="s">
        <v>28</v>
      </c>
      <c r="B81" s="6" t="s">
        <v>155</v>
      </c>
      <c r="C81" s="6" t="s">
        <v>29</v>
      </c>
      <c r="D81" s="7">
        <v>300</v>
      </c>
      <c r="E81" s="7">
        <v>-1</v>
      </c>
      <c r="F81" s="7">
        <v>299</v>
      </c>
      <c r="G81" s="7">
        <v>99.67</v>
      </c>
    </row>
    <row r="82" spans="1:7" x14ac:dyDescent="0.3">
      <c r="A82" s="4" t="s">
        <v>30</v>
      </c>
      <c r="B82" s="4" t="s">
        <v>155</v>
      </c>
      <c r="C82" s="4" t="s">
        <v>31</v>
      </c>
      <c r="D82" s="5">
        <v>180</v>
      </c>
      <c r="E82" s="5">
        <v>-1</v>
      </c>
      <c r="F82" s="5">
        <v>179</v>
      </c>
      <c r="G82" s="5">
        <v>99.44</v>
      </c>
    </row>
    <row r="83" spans="1:7" x14ac:dyDescent="0.3">
      <c r="A83" s="6" t="s">
        <v>32</v>
      </c>
      <c r="B83" s="6" t="s">
        <v>155</v>
      </c>
      <c r="C83" s="6" t="s">
        <v>33</v>
      </c>
      <c r="D83" s="7">
        <v>120</v>
      </c>
      <c r="E83" s="7"/>
      <c r="F83" s="7">
        <v>120</v>
      </c>
      <c r="G83" s="7">
        <v>100</v>
      </c>
    </row>
    <row r="84" spans="1:7" x14ac:dyDescent="0.3">
      <c r="A84" s="4" t="s">
        <v>156</v>
      </c>
      <c r="B84" s="4"/>
      <c r="C84" s="4" t="s">
        <v>157</v>
      </c>
      <c r="D84" s="5">
        <v>46274</v>
      </c>
      <c r="E84" s="5">
        <v>3000</v>
      </c>
      <c r="F84" s="5">
        <v>49274</v>
      </c>
      <c r="G84" s="5">
        <v>106.48</v>
      </c>
    </row>
    <row r="85" spans="1:7" x14ac:dyDescent="0.3">
      <c r="A85" s="6" t="s">
        <v>132</v>
      </c>
      <c r="B85" s="6" t="s">
        <v>132</v>
      </c>
      <c r="C85" s="6" t="s">
        <v>41</v>
      </c>
      <c r="D85" s="7">
        <v>18674</v>
      </c>
      <c r="E85" s="7"/>
      <c r="F85" s="7">
        <v>18674</v>
      </c>
      <c r="G85" s="7">
        <v>100</v>
      </c>
    </row>
    <row r="86" spans="1:7" x14ac:dyDescent="0.3">
      <c r="A86" s="4" t="s">
        <v>69</v>
      </c>
      <c r="B86" s="4" t="s">
        <v>69</v>
      </c>
      <c r="C86" s="4" t="s">
        <v>41</v>
      </c>
      <c r="D86" s="5">
        <v>18674</v>
      </c>
      <c r="E86" s="5"/>
      <c r="F86" s="5">
        <v>18674</v>
      </c>
      <c r="G86" s="5">
        <v>100</v>
      </c>
    </row>
    <row r="87" spans="1:7" x14ac:dyDescent="0.3">
      <c r="A87" s="6" t="s">
        <v>28</v>
      </c>
      <c r="B87" s="6" t="s">
        <v>69</v>
      </c>
      <c r="C87" s="6" t="s">
        <v>29</v>
      </c>
      <c r="D87" s="7">
        <v>18674</v>
      </c>
      <c r="E87" s="7"/>
      <c r="F87" s="7">
        <v>18674</v>
      </c>
      <c r="G87" s="7">
        <v>100</v>
      </c>
    </row>
    <row r="88" spans="1:7" x14ac:dyDescent="0.3">
      <c r="A88" s="4" t="s">
        <v>52</v>
      </c>
      <c r="B88" s="4" t="s">
        <v>69</v>
      </c>
      <c r="C88" s="4" t="s">
        <v>53</v>
      </c>
      <c r="D88" s="5">
        <v>18674</v>
      </c>
      <c r="E88" s="5"/>
      <c r="F88" s="5">
        <v>18674</v>
      </c>
      <c r="G88" s="5">
        <v>100</v>
      </c>
    </row>
    <row r="89" spans="1:7" x14ac:dyDescent="0.3">
      <c r="A89" s="6" t="s">
        <v>151</v>
      </c>
      <c r="B89" s="6" t="s">
        <v>151</v>
      </c>
      <c r="C89" s="6" t="s">
        <v>45</v>
      </c>
      <c r="D89" s="7">
        <v>27600</v>
      </c>
      <c r="E89" s="7">
        <v>3000</v>
      </c>
      <c r="F89" s="7">
        <v>30600</v>
      </c>
      <c r="G89" s="7">
        <v>110.87</v>
      </c>
    </row>
    <row r="90" spans="1:7" x14ac:dyDescent="0.3">
      <c r="A90" s="4" t="s">
        <v>152</v>
      </c>
      <c r="B90" s="4" t="s">
        <v>152</v>
      </c>
      <c r="C90" s="4" t="s">
        <v>111</v>
      </c>
      <c r="D90" s="5">
        <v>27600</v>
      </c>
      <c r="E90" s="5">
        <v>3000</v>
      </c>
      <c r="F90" s="5">
        <v>30600</v>
      </c>
      <c r="G90" s="5">
        <v>110.87</v>
      </c>
    </row>
    <row r="91" spans="1:7" x14ac:dyDescent="0.3">
      <c r="A91" s="6" t="s">
        <v>28</v>
      </c>
      <c r="B91" s="6" t="s">
        <v>152</v>
      </c>
      <c r="C91" s="6" t="s">
        <v>29</v>
      </c>
      <c r="D91" s="7">
        <v>15000</v>
      </c>
      <c r="E91" s="7">
        <v>3000</v>
      </c>
      <c r="F91" s="7">
        <v>18000</v>
      </c>
      <c r="G91" s="7">
        <v>120</v>
      </c>
    </row>
    <row r="92" spans="1:7" x14ac:dyDescent="0.3">
      <c r="A92" s="4" t="s">
        <v>52</v>
      </c>
      <c r="B92" s="4" t="s">
        <v>152</v>
      </c>
      <c r="C92" s="4" t="s">
        <v>53</v>
      </c>
      <c r="D92" s="5">
        <v>15000</v>
      </c>
      <c r="E92" s="5">
        <v>3000</v>
      </c>
      <c r="F92" s="5">
        <v>18000</v>
      </c>
      <c r="G92" s="5">
        <v>120</v>
      </c>
    </row>
    <row r="93" spans="1:7" x14ac:dyDescent="0.3">
      <c r="A93" s="6" t="s">
        <v>36</v>
      </c>
      <c r="B93" s="6" t="s">
        <v>152</v>
      </c>
      <c r="C93" s="6" t="s">
        <v>37</v>
      </c>
      <c r="D93" s="7">
        <v>12600</v>
      </c>
      <c r="E93" s="7"/>
      <c r="F93" s="7">
        <v>12600</v>
      </c>
      <c r="G93" s="7">
        <v>100</v>
      </c>
    </row>
    <row r="94" spans="1:7" x14ac:dyDescent="0.3">
      <c r="A94" s="4" t="s">
        <v>38</v>
      </c>
      <c r="B94" s="4" t="s">
        <v>152</v>
      </c>
      <c r="C94" s="4" t="s">
        <v>39</v>
      </c>
      <c r="D94" s="5">
        <v>12600</v>
      </c>
      <c r="E94" s="5"/>
      <c r="F94" s="5">
        <v>12600</v>
      </c>
      <c r="G94" s="5">
        <v>100</v>
      </c>
    </row>
    <row r="95" spans="1:7" x14ac:dyDescent="0.3">
      <c r="A95" s="6" t="s">
        <v>158</v>
      </c>
      <c r="B95" s="6"/>
      <c r="C95" s="6" t="s">
        <v>159</v>
      </c>
      <c r="D95" s="7">
        <v>1156781</v>
      </c>
      <c r="E95" s="7">
        <v>66687</v>
      </c>
      <c r="F95" s="7">
        <v>1223468</v>
      </c>
      <c r="G95" s="7">
        <v>105.76</v>
      </c>
    </row>
    <row r="96" spans="1:7" x14ac:dyDescent="0.3">
      <c r="A96" s="4" t="s">
        <v>28</v>
      </c>
      <c r="B96" s="4" t="s">
        <v>28</v>
      </c>
      <c r="C96" s="4" t="s">
        <v>43</v>
      </c>
      <c r="D96" s="5">
        <v>1500</v>
      </c>
      <c r="E96" s="5">
        <v>1340</v>
      </c>
      <c r="F96" s="5">
        <v>2840</v>
      </c>
      <c r="G96" s="5">
        <v>189.33</v>
      </c>
    </row>
    <row r="97" spans="1:7" x14ac:dyDescent="0.3">
      <c r="A97" s="6" t="s">
        <v>30</v>
      </c>
      <c r="B97" s="6" t="s">
        <v>30</v>
      </c>
      <c r="C97" s="6" t="s">
        <v>109</v>
      </c>
      <c r="D97" s="7">
        <v>1500</v>
      </c>
      <c r="E97" s="7">
        <v>1340</v>
      </c>
      <c r="F97" s="7">
        <v>2840</v>
      </c>
      <c r="G97" s="7">
        <v>189.33</v>
      </c>
    </row>
    <row r="98" spans="1:7" x14ac:dyDescent="0.3">
      <c r="A98" s="4" t="s">
        <v>28</v>
      </c>
      <c r="B98" s="4" t="s">
        <v>30</v>
      </c>
      <c r="C98" s="4" t="s">
        <v>29</v>
      </c>
      <c r="D98" s="5">
        <v>1500</v>
      </c>
      <c r="E98" s="5">
        <v>1340</v>
      </c>
      <c r="F98" s="5">
        <v>2840</v>
      </c>
      <c r="G98" s="5">
        <v>189.33</v>
      </c>
    </row>
    <row r="99" spans="1:7" x14ac:dyDescent="0.3">
      <c r="A99" s="6" t="s">
        <v>30</v>
      </c>
      <c r="B99" s="6" t="s">
        <v>30</v>
      </c>
      <c r="C99" s="6" t="s">
        <v>31</v>
      </c>
      <c r="D99" s="7">
        <v>1500</v>
      </c>
      <c r="E99" s="7">
        <v>1340</v>
      </c>
      <c r="F99" s="7">
        <v>2840</v>
      </c>
      <c r="G99" s="7">
        <v>189.33</v>
      </c>
    </row>
    <row r="100" spans="1:7" x14ac:dyDescent="0.3">
      <c r="A100" s="4" t="s">
        <v>151</v>
      </c>
      <c r="B100" s="4" t="s">
        <v>151</v>
      </c>
      <c r="C100" s="4" t="s">
        <v>45</v>
      </c>
      <c r="D100" s="5">
        <v>1155281</v>
      </c>
      <c r="E100" s="5">
        <v>65347</v>
      </c>
      <c r="F100" s="5">
        <v>1220628</v>
      </c>
      <c r="G100" s="5">
        <v>105.66</v>
      </c>
    </row>
    <row r="101" spans="1:7" x14ac:dyDescent="0.3">
      <c r="A101" s="6" t="s">
        <v>152</v>
      </c>
      <c r="B101" s="6" t="s">
        <v>152</v>
      </c>
      <c r="C101" s="6" t="s">
        <v>111</v>
      </c>
      <c r="D101" s="7">
        <v>1155281</v>
      </c>
      <c r="E101" s="7">
        <v>65347</v>
      </c>
      <c r="F101" s="7">
        <v>1220628</v>
      </c>
      <c r="G101" s="7">
        <v>105.66</v>
      </c>
    </row>
    <row r="102" spans="1:7" x14ac:dyDescent="0.3">
      <c r="A102" s="4" t="s">
        <v>28</v>
      </c>
      <c r="B102" s="4" t="s">
        <v>152</v>
      </c>
      <c r="C102" s="4" t="s">
        <v>29</v>
      </c>
      <c r="D102" s="5">
        <v>1155281</v>
      </c>
      <c r="E102" s="5">
        <v>65347</v>
      </c>
      <c r="F102" s="5">
        <v>1220628</v>
      </c>
      <c r="G102" s="5">
        <v>105.66</v>
      </c>
    </row>
    <row r="103" spans="1:7" x14ac:dyDescent="0.3">
      <c r="A103" s="6" t="s">
        <v>30</v>
      </c>
      <c r="B103" s="6" t="s">
        <v>152</v>
      </c>
      <c r="C103" s="6" t="s">
        <v>31</v>
      </c>
      <c r="D103" s="7">
        <v>1112781</v>
      </c>
      <c r="E103" s="7">
        <v>77997</v>
      </c>
      <c r="F103" s="7">
        <v>1190778</v>
      </c>
      <c r="G103" s="7">
        <v>107.01</v>
      </c>
    </row>
    <row r="104" spans="1:7" x14ac:dyDescent="0.3">
      <c r="A104" s="4" t="s">
        <v>32</v>
      </c>
      <c r="B104" s="4" t="s">
        <v>152</v>
      </c>
      <c r="C104" s="4" t="s">
        <v>33</v>
      </c>
      <c r="D104" s="5">
        <v>40500</v>
      </c>
      <c r="E104" s="5">
        <v>-11150</v>
      </c>
      <c r="F104" s="5">
        <v>29350</v>
      </c>
      <c r="G104" s="5">
        <v>72.47</v>
      </c>
    </row>
    <row r="105" spans="1:7" x14ac:dyDescent="0.3">
      <c r="A105" s="6" t="s">
        <v>34</v>
      </c>
      <c r="B105" s="6" t="s">
        <v>152</v>
      </c>
      <c r="C105" s="6" t="s">
        <v>35</v>
      </c>
      <c r="D105" s="7">
        <v>2000</v>
      </c>
      <c r="E105" s="7">
        <v>-1500</v>
      </c>
      <c r="F105" s="7">
        <v>500</v>
      </c>
      <c r="G105" s="7">
        <v>25</v>
      </c>
    </row>
    <row r="106" spans="1:7" x14ac:dyDescent="0.3">
      <c r="A106" s="4" t="s">
        <v>160</v>
      </c>
      <c r="B106" s="4"/>
      <c r="C106" s="4" t="s">
        <v>161</v>
      </c>
      <c r="D106" s="5">
        <v>76849</v>
      </c>
      <c r="E106" s="5"/>
      <c r="F106" s="5">
        <v>76849</v>
      </c>
      <c r="G106" s="5">
        <v>100</v>
      </c>
    </row>
    <row r="107" spans="1:7" x14ac:dyDescent="0.3">
      <c r="A107" s="6" t="s">
        <v>151</v>
      </c>
      <c r="B107" s="6" t="s">
        <v>151</v>
      </c>
      <c r="C107" s="6" t="s">
        <v>45</v>
      </c>
      <c r="D107" s="7">
        <v>76849</v>
      </c>
      <c r="E107" s="7"/>
      <c r="F107" s="7">
        <v>76849</v>
      </c>
      <c r="G107" s="7">
        <v>100</v>
      </c>
    </row>
    <row r="108" spans="1:7" x14ac:dyDescent="0.3">
      <c r="A108" s="4" t="s">
        <v>152</v>
      </c>
      <c r="B108" s="4" t="s">
        <v>152</v>
      </c>
      <c r="C108" s="4" t="s">
        <v>111</v>
      </c>
      <c r="D108" s="5">
        <v>76849</v>
      </c>
      <c r="E108" s="5"/>
      <c r="F108" s="5">
        <v>76849</v>
      </c>
      <c r="G108" s="5">
        <v>100</v>
      </c>
    </row>
    <row r="109" spans="1:7" x14ac:dyDescent="0.3">
      <c r="A109" s="6" t="s">
        <v>28</v>
      </c>
      <c r="B109" s="6" t="s">
        <v>152</v>
      </c>
      <c r="C109" s="6" t="s">
        <v>29</v>
      </c>
      <c r="D109" s="7">
        <v>76849</v>
      </c>
      <c r="E109" s="7"/>
      <c r="F109" s="7">
        <v>76849</v>
      </c>
      <c r="G109" s="7">
        <v>100</v>
      </c>
    </row>
    <row r="110" spans="1:7" x14ac:dyDescent="0.3">
      <c r="A110" s="4" t="s">
        <v>32</v>
      </c>
      <c r="B110" s="4" t="s">
        <v>152</v>
      </c>
      <c r="C110" s="4" t="s">
        <v>33</v>
      </c>
      <c r="D110" s="5">
        <v>76849</v>
      </c>
      <c r="E110" s="5"/>
      <c r="F110" s="5">
        <v>76849</v>
      </c>
      <c r="G110" s="5">
        <v>100</v>
      </c>
    </row>
    <row r="111" spans="1:7" x14ac:dyDescent="0.3">
      <c r="A111" s="6" t="s">
        <v>162</v>
      </c>
      <c r="B111" s="6"/>
      <c r="C111" s="6" t="s">
        <v>163</v>
      </c>
      <c r="D111" s="7">
        <v>5754</v>
      </c>
      <c r="E111" s="7">
        <v>3229</v>
      </c>
      <c r="F111" s="7">
        <v>8983</v>
      </c>
      <c r="G111" s="7">
        <v>156.12</v>
      </c>
    </row>
    <row r="112" spans="1:7" x14ac:dyDescent="0.3">
      <c r="A112" s="4" t="s">
        <v>28</v>
      </c>
      <c r="B112" s="4" t="s">
        <v>28</v>
      </c>
      <c r="C112" s="4" t="s">
        <v>43</v>
      </c>
      <c r="D112" s="5">
        <v>300</v>
      </c>
      <c r="E112" s="5">
        <v>800</v>
      </c>
      <c r="F112" s="5">
        <v>1100</v>
      </c>
      <c r="G112" s="5">
        <v>366.67</v>
      </c>
    </row>
    <row r="113" spans="1:7" x14ac:dyDescent="0.3">
      <c r="A113" s="6" t="s">
        <v>30</v>
      </c>
      <c r="B113" s="6" t="s">
        <v>30</v>
      </c>
      <c r="C113" s="6" t="s">
        <v>109</v>
      </c>
      <c r="D113" s="7">
        <v>300</v>
      </c>
      <c r="E113" s="7">
        <v>800</v>
      </c>
      <c r="F113" s="7">
        <v>1100</v>
      </c>
      <c r="G113" s="7">
        <v>366.67</v>
      </c>
    </row>
    <row r="114" spans="1:7" x14ac:dyDescent="0.3">
      <c r="A114" s="4" t="s">
        <v>36</v>
      </c>
      <c r="B114" s="4" t="s">
        <v>30</v>
      </c>
      <c r="C114" s="4" t="s">
        <v>37</v>
      </c>
      <c r="D114" s="5">
        <v>300</v>
      </c>
      <c r="E114" s="5">
        <v>800</v>
      </c>
      <c r="F114" s="5">
        <v>1100</v>
      </c>
      <c r="G114" s="5">
        <v>366.67</v>
      </c>
    </row>
    <row r="115" spans="1:7" x14ac:dyDescent="0.3">
      <c r="A115" s="6" t="s">
        <v>38</v>
      </c>
      <c r="B115" s="6" t="s">
        <v>30</v>
      </c>
      <c r="C115" s="6" t="s">
        <v>39</v>
      </c>
      <c r="D115" s="7">
        <v>300</v>
      </c>
      <c r="E115" s="7">
        <v>800</v>
      </c>
      <c r="F115" s="7">
        <v>1100</v>
      </c>
      <c r="G115" s="7">
        <v>366.67</v>
      </c>
    </row>
    <row r="116" spans="1:7" x14ac:dyDescent="0.3">
      <c r="A116" s="4" t="s">
        <v>36</v>
      </c>
      <c r="B116" s="4" t="s">
        <v>36</v>
      </c>
      <c r="C116" s="4" t="s">
        <v>44</v>
      </c>
      <c r="D116" s="5">
        <v>70</v>
      </c>
      <c r="E116" s="5">
        <v>1930</v>
      </c>
      <c r="F116" s="5">
        <v>2000</v>
      </c>
      <c r="G116" s="5">
        <v>999.99</v>
      </c>
    </row>
    <row r="117" spans="1:7" x14ac:dyDescent="0.3">
      <c r="A117" s="6" t="s">
        <v>70</v>
      </c>
      <c r="B117" s="6" t="s">
        <v>70</v>
      </c>
      <c r="C117" s="6" t="s">
        <v>110</v>
      </c>
      <c r="D117" s="7">
        <v>70</v>
      </c>
      <c r="E117" s="7">
        <v>1930</v>
      </c>
      <c r="F117" s="7">
        <v>2000</v>
      </c>
      <c r="G117" s="7">
        <v>999.99</v>
      </c>
    </row>
    <row r="118" spans="1:7" x14ac:dyDescent="0.3">
      <c r="A118" s="4" t="s">
        <v>36</v>
      </c>
      <c r="B118" s="4" t="s">
        <v>70</v>
      </c>
      <c r="C118" s="4" t="s">
        <v>37</v>
      </c>
      <c r="D118" s="5">
        <v>70</v>
      </c>
      <c r="E118" s="5">
        <v>1930</v>
      </c>
      <c r="F118" s="5">
        <v>2000</v>
      </c>
      <c r="G118" s="5">
        <v>999.99</v>
      </c>
    </row>
    <row r="119" spans="1:7" x14ac:dyDescent="0.3">
      <c r="A119" s="6" t="s">
        <v>38</v>
      </c>
      <c r="B119" s="6" t="s">
        <v>70</v>
      </c>
      <c r="C119" s="6" t="s">
        <v>39</v>
      </c>
      <c r="D119" s="7">
        <v>70</v>
      </c>
      <c r="E119" s="7">
        <v>1930</v>
      </c>
      <c r="F119" s="7">
        <v>2000</v>
      </c>
      <c r="G119" s="7">
        <v>999.99</v>
      </c>
    </row>
    <row r="120" spans="1:7" x14ac:dyDescent="0.3">
      <c r="A120" s="4" t="s">
        <v>151</v>
      </c>
      <c r="B120" s="4" t="s">
        <v>151</v>
      </c>
      <c r="C120" s="4" t="s">
        <v>45</v>
      </c>
      <c r="D120" s="5">
        <v>1640</v>
      </c>
      <c r="E120" s="5">
        <v>500</v>
      </c>
      <c r="F120" s="5">
        <v>2140</v>
      </c>
      <c r="G120" s="5">
        <v>130.49</v>
      </c>
    </row>
    <row r="121" spans="1:7" x14ac:dyDescent="0.3">
      <c r="A121" s="6" t="s">
        <v>152</v>
      </c>
      <c r="B121" s="6" t="s">
        <v>152</v>
      </c>
      <c r="C121" s="6" t="s">
        <v>111</v>
      </c>
      <c r="D121" s="7">
        <v>1640</v>
      </c>
      <c r="E121" s="7">
        <v>500</v>
      </c>
      <c r="F121" s="7">
        <v>2140</v>
      </c>
      <c r="G121" s="7">
        <v>130.49</v>
      </c>
    </row>
    <row r="122" spans="1:7" x14ac:dyDescent="0.3">
      <c r="A122" s="4" t="s">
        <v>36</v>
      </c>
      <c r="B122" s="4" t="s">
        <v>152</v>
      </c>
      <c r="C122" s="4" t="s">
        <v>37</v>
      </c>
      <c r="D122" s="5">
        <v>1640</v>
      </c>
      <c r="E122" s="5">
        <v>500</v>
      </c>
      <c r="F122" s="5">
        <v>2140</v>
      </c>
      <c r="G122" s="5">
        <v>130.49</v>
      </c>
    </row>
    <row r="123" spans="1:7" x14ac:dyDescent="0.3">
      <c r="A123" s="6" t="s">
        <v>38</v>
      </c>
      <c r="B123" s="6" t="s">
        <v>152</v>
      </c>
      <c r="C123" s="6" t="s">
        <v>39</v>
      </c>
      <c r="D123" s="7">
        <v>1640</v>
      </c>
      <c r="E123" s="7">
        <v>500</v>
      </c>
      <c r="F123" s="7">
        <v>2140</v>
      </c>
      <c r="G123" s="7">
        <v>130.49</v>
      </c>
    </row>
    <row r="124" spans="1:7" x14ac:dyDescent="0.3">
      <c r="A124" s="4" t="s">
        <v>15</v>
      </c>
      <c r="B124" s="4" t="s">
        <v>15</v>
      </c>
      <c r="C124" s="4" t="s">
        <v>46</v>
      </c>
      <c r="D124" s="5">
        <v>1658</v>
      </c>
      <c r="E124" s="5"/>
      <c r="F124" s="5">
        <v>1658</v>
      </c>
      <c r="G124" s="5">
        <v>100</v>
      </c>
    </row>
    <row r="125" spans="1:7" x14ac:dyDescent="0.3">
      <c r="A125" s="6" t="s">
        <v>71</v>
      </c>
      <c r="B125" s="6" t="s">
        <v>71</v>
      </c>
      <c r="C125" s="6" t="s">
        <v>112</v>
      </c>
      <c r="D125" s="7">
        <v>1658</v>
      </c>
      <c r="E125" s="7"/>
      <c r="F125" s="7">
        <v>1658</v>
      </c>
      <c r="G125" s="7">
        <v>100</v>
      </c>
    </row>
    <row r="126" spans="1:7" x14ac:dyDescent="0.3">
      <c r="A126" s="4" t="s">
        <v>36</v>
      </c>
      <c r="B126" s="4" t="s">
        <v>71</v>
      </c>
      <c r="C126" s="4" t="s">
        <v>37</v>
      </c>
      <c r="D126" s="5">
        <v>1658</v>
      </c>
      <c r="E126" s="5"/>
      <c r="F126" s="5">
        <v>1658</v>
      </c>
      <c r="G126" s="5">
        <v>100</v>
      </c>
    </row>
    <row r="127" spans="1:7" x14ac:dyDescent="0.3">
      <c r="A127" s="6" t="s">
        <v>38</v>
      </c>
      <c r="B127" s="6" t="s">
        <v>71</v>
      </c>
      <c r="C127" s="6" t="s">
        <v>39</v>
      </c>
      <c r="D127" s="7">
        <v>1658</v>
      </c>
      <c r="E127" s="7"/>
      <c r="F127" s="7">
        <v>1658</v>
      </c>
      <c r="G127" s="7">
        <v>100</v>
      </c>
    </row>
    <row r="128" spans="1:7" x14ac:dyDescent="0.3">
      <c r="A128" s="4" t="s">
        <v>102</v>
      </c>
      <c r="B128" s="4" t="s">
        <v>102</v>
      </c>
      <c r="C128" s="4" t="s">
        <v>47</v>
      </c>
      <c r="D128" s="5">
        <v>40</v>
      </c>
      <c r="E128" s="5">
        <v>-2</v>
      </c>
      <c r="F128" s="5">
        <v>38</v>
      </c>
      <c r="G128" s="5">
        <v>95</v>
      </c>
    </row>
    <row r="129" spans="1:7" x14ac:dyDescent="0.3">
      <c r="A129" s="6" t="s">
        <v>72</v>
      </c>
      <c r="B129" s="6" t="s">
        <v>72</v>
      </c>
      <c r="C129" s="6" t="s">
        <v>113</v>
      </c>
      <c r="D129" s="7">
        <v>40</v>
      </c>
      <c r="E129" s="7">
        <v>-2</v>
      </c>
      <c r="F129" s="7">
        <v>38</v>
      </c>
      <c r="G129" s="7">
        <v>95</v>
      </c>
    </row>
    <row r="130" spans="1:7" x14ac:dyDescent="0.3">
      <c r="A130" s="4" t="s">
        <v>36</v>
      </c>
      <c r="B130" s="4" t="s">
        <v>72</v>
      </c>
      <c r="C130" s="4" t="s">
        <v>37</v>
      </c>
      <c r="D130" s="5">
        <v>40</v>
      </c>
      <c r="E130" s="5">
        <v>-2</v>
      </c>
      <c r="F130" s="5">
        <v>38</v>
      </c>
      <c r="G130" s="5">
        <v>95</v>
      </c>
    </row>
    <row r="131" spans="1:7" x14ac:dyDescent="0.3">
      <c r="A131" s="6" t="s">
        <v>38</v>
      </c>
      <c r="B131" s="6" t="s">
        <v>72</v>
      </c>
      <c r="C131" s="6" t="s">
        <v>39</v>
      </c>
      <c r="D131" s="7">
        <v>40</v>
      </c>
      <c r="E131" s="7">
        <v>-2</v>
      </c>
      <c r="F131" s="7">
        <v>38</v>
      </c>
      <c r="G131" s="7">
        <v>95</v>
      </c>
    </row>
    <row r="132" spans="1:7" x14ac:dyDescent="0.3">
      <c r="A132" s="4" t="s">
        <v>153</v>
      </c>
      <c r="B132" s="4" t="s">
        <v>153</v>
      </c>
      <c r="C132" s="4" t="s">
        <v>114</v>
      </c>
      <c r="D132" s="5">
        <v>2046</v>
      </c>
      <c r="E132" s="5">
        <v>1</v>
      </c>
      <c r="F132" s="5">
        <v>2047</v>
      </c>
      <c r="G132" s="5">
        <v>100.05</v>
      </c>
    </row>
    <row r="133" spans="1:7" x14ac:dyDescent="0.3">
      <c r="A133" s="6" t="s">
        <v>155</v>
      </c>
      <c r="B133" s="6" t="s">
        <v>155</v>
      </c>
      <c r="C133" s="6" t="s">
        <v>116</v>
      </c>
      <c r="D133" s="7">
        <v>2000</v>
      </c>
      <c r="E133" s="7">
        <v>1</v>
      </c>
      <c r="F133" s="7">
        <v>2001</v>
      </c>
      <c r="G133" s="7">
        <v>100.05</v>
      </c>
    </row>
    <row r="134" spans="1:7" x14ac:dyDescent="0.3">
      <c r="A134" s="4" t="s">
        <v>36</v>
      </c>
      <c r="B134" s="4" t="s">
        <v>155</v>
      </c>
      <c r="C134" s="4" t="s">
        <v>37</v>
      </c>
      <c r="D134" s="5">
        <v>2000</v>
      </c>
      <c r="E134" s="5">
        <v>1</v>
      </c>
      <c r="F134" s="5">
        <v>2001</v>
      </c>
      <c r="G134" s="5">
        <v>100.05</v>
      </c>
    </row>
    <row r="135" spans="1:7" x14ac:dyDescent="0.3">
      <c r="A135" s="6" t="s">
        <v>38</v>
      </c>
      <c r="B135" s="6" t="s">
        <v>155</v>
      </c>
      <c r="C135" s="6" t="s">
        <v>39</v>
      </c>
      <c r="D135" s="7">
        <v>2000</v>
      </c>
      <c r="E135" s="7">
        <v>1</v>
      </c>
      <c r="F135" s="7">
        <v>2001</v>
      </c>
      <c r="G135" s="7">
        <v>100.05</v>
      </c>
    </row>
    <row r="136" spans="1:7" x14ac:dyDescent="0.3">
      <c r="A136" s="4" t="s">
        <v>164</v>
      </c>
      <c r="B136" s="4" t="s">
        <v>164</v>
      </c>
      <c r="C136" s="4" t="s">
        <v>117</v>
      </c>
      <c r="D136" s="5">
        <v>46</v>
      </c>
      <c r="E136" s="5"/>
      <c r="F136" s="5">
        <v>46</v>
      </c>
      <c r="G136" s="5">
        <v>100</v>
      </c>
    </row>
    <row r="137" spans="1:7" x14ac:dyDescent="0.3">
      <c r="A137" s="6" t="s">
        <v>36</v>
      </c>
      <c r="B137" s="6" t="s">
        <v>164</v>
      </c>
      <c r="C137" s="6" t="s">
        <v>37</v>
      </c>
      <c r="D137" s="7">
        <v>46</v>
      </c>
      <c r="E137" s="7"/>
      <c r="F137" s="7">
        <v>46</v>
      </c>
      <c r="G137" s="7">
        <v>100</v>
      </c>
    </row>
    <row r="138" spans="1:7" x14ac:dyDescent="0.3">
      <c r="A138" s="4" t="s">
        <v>38</v>
      </c>
      <c r="B138" s="4" t="s">
        <v>164</v>
      </c>
      <c r="C138" s="4" t="s">
        <v>39</v>
      </c>
      <c r="D138" s="5">
        <v>46</v>
      </c>
      <c r="E138" s="5"/>
      <c r="F138" s="5">
        <v>46</v>
      </c>
      <c r="G138" s="5">
        <v>100</v>
      </c>
    </row>
    <row r="139" spans="1:7" x14ac:dyDescent="0.3">
      <c r="A139" s="6" t="s">
        <v>165</v>
      </c>
      <c r="B139" s="6"/>
      <c r="C139" s="6" t="s">
        <v>166</v>
      </c>
      <c r="D139" s="7"/>
      <c r="E139" s="7">
        <v>128</v>
      </c>
      <c r="F139" s="7">
        <v>128</v>
      </c>
      <c r="G139" s="7"/>
    </row>
    <row r="140" spans="1:7" x14ac:dyDescent="0.3">
      <c r="A140" s="4" t="s">
        <v>151</v>
      </c>
      <c r="B140" s="4" t="s">
        <v>151</v>
      </c>
      <c r="C140" s="4" t="s">
        <v>45</v>
      </c>
      <c r="D140" s="5"/>
      <c r="E140" s="5">
        <v>128</v>
      </c>
      <c r="F140" s="5">
        <v>128</v>
      </c>
      <c r="G140" s="5"/>
    </row>
    <row r="141" spans="1:7" x14ac:dyDescent="0.3">
      <c r="A141" s="6" t="s">
        <v>152</v>
      </c>
      <c r="B141" s="6" t="s">
        <v>152</v>
      </c>
      <c r="C141" s="6" t="s">
        <v>111</v>
      </c>
      <c r="D141" s="7"/>
      <c r="E141" s="7">
        <v>128</v>
      </c>
      <c r="F141" s="7">
        <v>128</v>
      </c>
      <c r="G141" s="7"/>
    </row>
    <row r="142" spans="1:7" x14ac:dyDescent="0.3">
      <c r="A142" s="4" t="s">
        <v>28</v>
      </c>
      <c r="B142" s="4" t="s">
        <v>152</v>
      </c>
      <c r="C142" s="4" t="s">
        <v>29</v>
      </c>
      <c r="D142" s="5"/>
      <c r="E142" s="5">
        <v>128</v>
      </c>
      <c r="F142" s="5">
        <v>128</v>
      </c>
      <c r="G142" s="5"/>
    </row>
    <row r="143" spans="1:7" x14ac:dyDescent="0.3">
      <c r="A143" s="6" t="s">
        <v>32</v>
      </c>
      <c r="B143" s="6" t="s">
        <v>152</v>
      </c>
      <c r="C143" s="6" t="s">
        <v>33</v>
      </c>
      <c r="D143" s="7"/>
      <c r="E143" s="7">
        <v>128</v>
      </c>
      <c r="F143" s="7">
        <v>128</v>
      </c>
      <c r="G143" s="7"/>
    </row>
    <row r="144" spans="1:7" x14ac:dyDescent="0.3">
      <c r="A144" s="4" t="s">
        <v>167</v>
      </c>
      <c r="B144" s="4"/>
      <c r="C144" s="4" t="s">
        <v>168</v>
      </c>
      <c r="D144" s="5"/>
      <c r="E144" s="5">
        <v>3938</v>
      </c>
      <c r="F144" s="5">
        <v>3938</v>
      </c>
      <c r="G144" s="5"/>
    </row>
    <row r="145" spans="1:7" x14ac:dyDescent="0.3">
      <c r="A145" s="6" t="s">
        <v>169</v>
      </c>
      <c r="B145" s="6"/>
      <c r="C145" s="6" t="s">
        <v>170</v>
      </c>
      <c r="D145" s="7"/>
      <c r="E145" s="7">
        <v>3938</v>
      </c>
      <c r="F145" s="7">
        <v>3938</v>
      </c>
      <c r="G145" s="7"/>
    </row>
    <row r="146" spans="1:7" x14ac:dyDescent="0.3">
      <c r="A146" s="4" t="s">
        <v>132</v>
      </c>
      <c r="B146" s="4" t="s">
        <v>132</v>
      </c>
      <c r="C146" s="4" t="s">
        <v>41</v>
      </c>
      <c r="D146" s="5"/>
      <c r="E146" s="5">
        <v>3938</v>
      </c>
      <c r="F146" s="5">
        <v>3938</v>
      </c>
      <c r="G146" s="5"/>
    </row>
    <row r="147" spans="1:7" x14ac:dyDescent="0.3">
      <c r="A147" s="6" t="s">
        <v>69</v>
      </c>
      <c r="B147" s="6" t="s">
        <v>69</v>
      </c>
      <c r="C147" s="6" t="s">
        <v>41</v>
      </c>
      <c r="D147" s="7"/>
      <c r="E147" s="7">
        <v>3938</v>
      </c>
      <c r="F147" s="7">
        <v>3938</v>
      </c>
      <c r="G147" s="7"/>
    </row>
    <row r="148" spans="1:7" x14ac:dyDescent="0.3">
      <c r="A148" s="4" t="s">
        <v>28</v>
      </c>
      <c r="B148" s="4" t="s">
        <v>69</v>
      </c>
      <c r="C148" s="4" t="s">
        <v>29</v>
      </c>
      <c r="D148" s="5"/>
      <c r="E148" s="5">
        <v>3938</v>
      </c>
      <c r="F148" s="5">
        <v>3938</v>
      </c>
      <c r="G148" s="5"/>
    </row>
    <row r="149" spans="1:7" x14ac:dyDescent="0.3">
      <c r="A149" s="6" t="s">
        <v>30</v>
      </c>
      <c r="B149" s="6" t="s">
        <v>69</v>
      </c>
      <c r="C149" s="6" t="s">
        <v>31</v>
      </c>
      <c r="D149" s="7"/>
      <c r="E149" s="7">
        <v>3938</v>
      </c>
      <c r="F149" s="7">
        <v>3938</v>
      </c>
      <c r="G149" s="7"/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 OPĆEG DIJELA</vt:lpstr>
      <vt:lpstr>Ekon_klas</vt:lpstr>
      <vt:lpstr>Izvori_financ</vt:lpstr>
      <vt:lpstr>Funkc_klas</vt:lpstr>
      <vt:lpstr>Račun_fin_prema_EK</vt:lpstr>
      <vt:lpstr>Račun_fin_prema_IF</vt:lpstr>
      <vt:lpstr>Programska_klas</vt:lpstr>
      <vt:lpstr>Ekon_klas!Ispis_naslova</vt:lpstr>
      <vt:lpstr>Izvori_financ!Ispis_naslova</vt:lpstr>
      <vt:lpstr>Programska_klas!Ispis_naslova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Racunovodstvo</cp:lastModifiedBy>
  <cp:lastPrinted>2024-12-17T21:58:36Z</cp:lastPrinted>
  <dcterms:created xsi:type="dcterms:W3CDTF">2022-07-19T20:33:42Z</dcterms:created>
  <dcterms:modified xsi:type="dcterms:W3CDTF">2024-12-17T21:59:14Z</dcterms:modified>
</cp:coreProperties>
</file>